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Override PartName="/xl/activeX/activeX5.xml" ContentType="application/vnd.ms-office.activeX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5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675" yWindow="390" windowWidth="14340" windowHeight="8475" firstSheet="3" activeTab="4"/>
  </bookViews>
  <sheets>
    <sheet name="PAR 5" sheetId="1" r:id="rId1"/>
    <sheet name="PAR 7" sheetId="2" r:id="rId2"/>
    <sheet name="PAR 9" sheetId="3" r:id="rId3"/>
    <sheet name="PAR 10" sheetId="4" r:id="rId4"/>
    <sheet name="PAR 12" sheetId="5" r:id="rId5"/>
  </sheets>
  <calcPr calcId="125725"/>
</workbook>
</file>

<file path=xl/calcChain.xml><?xml version="1.0" encoding="utf-8"?>
<calcChain xmlns="http://schemas.openxmlformats.org/spreadsheetml/2006/main">
  <c r="M4" i="5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"/>
  <c r="M4" i="3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"/>
  <c r="M4" i="2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3"/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"/>
  <c r="K5" i="5"/>
  <c r="K6"/>
  <c r="K7"/>
  <c r="K8"/>
  <c r="K9"/>
  <c r="K10"/>
  <c r="K11"/>
  <c r="K12"/>
  <c r="K13"/>
  <c r="K14"/>
  <c r="K15"/>
  <c r="K16"/>
  <c r="K17"/>
  <c r="K18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4"/>
  <c r="K3"/>
  <c r="J4" i="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"/>
  <c r="K4" i="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4"/>
  <c r="K35"/>
  <c r="K36"/>
  <c r="K37"/>
  <c r="K38"/>
  <c r="K3"/>
  <c r="K6" i="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4"/>
  <c r="K36"/>
  <c r="K37"/>
  <c r="K38"/>
  <c r="K39"/>
  <c r="K4"/>
  <c r="K3"/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4"/>
  <c r="K3"/>
</calcChain>
</file>

<file path=xl/sharedStrings.xml><?xml version="1.0" encoding="utf-8"?>
<sst xmlns="http://schemas.openxmlformats.org/spreadsheetml/2006/main" count="601" uniqueCount="551">
  <si>
    <t>APELLIDOS</t>
  </si>
  <si>
    <t>NOMBRES</t>
  </si>
  <si>
    <t>EMAIL</t>
  </si>
  <si>
    <t>PROMEDIO</t>
  </si>
  <si>
    <t>AYOVI MINA</t>
  </si>
  <si>
    <t>JUAN JOSE</t>
  </si>
  <si>
    <t>jjayovi@espol.edu.ec</t>
  </si>
  <si>
    <t>BAQUE CARRION</t>
  </si>
  <si>
    <t>LUIS FERNANDO</t>
  </si>
  <si>
    <t>luifebaq@espol.edu.ec</t>
  </si>
  <si>
    <t>CAÑIZARES MOLINA</t>
  </si>
  <si>
    <t>ALVARO JAVIER</t>
  </si>
  <si>
    <t>aljacani@espol.edu.ec</t>
  </si>
  <si>
    <t>CARVAJAL RUIZ</t>
  </si>
  <si>
    <t>PEDRO MEDARDO</t>
  </si>
  <si>
    <t>pmcarvaj@espol.edu.ec</t>
  </si>
  <si>
    <t>CRUZ MORA</t>
  </si>
  <si>
    <t>KAREN PATRICIA</t>
  </si>
  <si>
    <t>kpcruz@espol.edu.ec</t>
  </si>
  <si>
    <t>DUARTE PACHECO</t>
  </si>
  <si>
    <t>DANNY XAVIER</t>
  </si>
  <si>
    <t>dduarte@espol.edu.ec</t>
  </si>
  <si>
    <t>GASPAR MACIAS</t>
  </si>
  <si>
    <t>ROOSEVELT JOHAN</t>
  </si>
  <si>
    <t>rjgaspar@espol.edu.ec</t>
  </si>
  <si>
    <t>GUERRA DELGADO</t>
  </si>
  <si>
    <t>GABRIEL ALEJANDRO</t>
  </si>
  <si>
    <t>gaguerra@espol.edu.ec</t>
  </si>
  <si>
    <t>GURUMENDI QUIJANO</t>
  </si>
  <si>
    <t>ALVARO ANDRES</t>
  </si>
  <si>
    <t>agurumen@espol.edu.ec</t>
  </si>
  <si>
    <t>JIMENEZ JIMENEZ</t>
  </si>
  <si>
    <t>TOM ROGER</t>
  </si>
  <si>
    <t>torojime@espol.edu.ec</t>
  </si>
  <si>
    <t>LAZO BAQUE</t>
  </si>
  <si>
    <t>MICHELL CRISTINA</t>
  </si>
  <si>
    <t>micclazo@espol.edu.ec</t>
  </si>
  <si>
    <t>MATUTE MACIAS</t>
  </si>
  <si>
    <t>BRYAN ROLANDO</t>
  </si>
  <si>
    <t>bryromat@espol.edu.ec</t>
  </si>
  <si>
    <t>MEDINA JÁCOME</t>
  </si>
  <si>
    <t>EDGAR DANIEL</t>
  </si>
  <si>
    <t>edmedina@espol.edu.ec</t>
  </si>
  <si>
    <t>MONSERRATE LEÓN</t>
  </si>
  <si>
    <t>RONALDO STEEVEN</t>
  </si>
  <si>
    <t>rmonserr@espol.edu.ec</t>
  </si>
  <si>
    <t>MORAN MONTIEL</t>
  </si>
  <si>
    <t>VICTOR HUGO</t>
  </si>
  <si>
    <t>vhmoran@espol.edu.ec</t>
  </si>
  <si>
    <t>MORENO BRIONES</t>
  </si>
  <si>
    <t>RICARDO AQUILES</t>
  </si>
  <si>
    <t>riaqmore@espol.edu.ec</t>
  </si>
  <si>
    <t>MORETA QUEZADA</t>
  </si>
  <si>
    <t>JEAN PAUL</t>
  </si>
  <si>
    <t>jpmoreta@espol.edu.ec</t>
  </si>
  <si>
    <t>NARANJO CHASIGUASIN</t>
  </si>
  <si>
    <t>ALFREDO ROLANDO</t>
  </si>
  <si>
    <t>alfronar@espol.edu.ec</t>
  </si>
  <si>
    <t>ORDOÑEZ BUELE</t>
  </si>
  <si>
    <t>SILVIO EDUARDO</t>
  </si>
  <si>
    <t>siledord@espol.edu.ec</t>
  </si>
  <si>
    <t>ORTIZ PAZMIÑO</t>
  </si>
  <si>
    <t>ANDRES EDUARDO</t>
  </si>
  <si>
    <t>aeortiz@espol.edu.ec</t>
  </si>
  <si>
    <t>PAREDES MEZA</t>
  </si>
  <si>
    <t>PEDRO PABLO</t>
  </si>
  <si>
    <t>ppparede@espol.edu.ec</t>
  </si>
  <si>
    <t>PEÑAHERRERA SANCHEZ</t>
  </si>
  <si>
    <t>MICHELLE STEPHANIE</t>
  </si>
  <si>
    <t>mpenaher@espol.edu.ec</t>
  </si>
  <si>
    <t>RAMIREZ NEIRA</t>
  </si>
  <si>
    <t>NATHALIE DESIREE</t>
  </si>
  <si>
    <t>natderam@espol.edu.ec</t>
  </si>
  <si>
    <t>RODRÍGUEZ REGALADO</t>
  </si>
  <si>
    <t>NÉSTOR FRANCISCO</t>
  </si>
  <si>
    <t>nesfrodr@espol.edu.ec</t>
  </si>
  <si>
    <t>ROMÁN LINO</t>
  </si>
  <si>
    <t>MAGALY CAROLINA</t>
  </si>
  <si>
    <t>magcarom@espol.edu.ec</t>
  </si>
  <si>
    <t>RUIZ PILEGGI</t>
  </si>
  <si>
    <t>DANTE ARTURO</t>
  </si>
  <si>
    <t>daarruiz@espol.edu.ec</t>
  </si>
  <si>
    <t>SAAVEDRA CEVALLOS</t>
  </si>
  <si>
    <t>BRYAN ALEXIS</t>
  </si>
  <si>
    <t>bryasaav@espol.edu.ec</t>
  </si>
  <si>
    <t>SANCHEZ HIDALGO</t>
  </si>
  <si>
    <t>MARIA PAOLA</t>
  </si>
  <si>
    <t>mpsanche@espol.edu.ec</t>
  </si>
  <si>
    <t>SANCHEZ MONTALBAN</t>
  </si>
  <si>
    <t>DIETMAR ALOIS</t>
  </si>
  <si>
    <t>diealsan@espol.edu.ec</t>
  </si>
  <si>
    <t>SÁENZ SALAS</t>
  </si>
  <si>
    <t>ANGEL VIRGILIO</t>
  </si>
  <si>
    <t>avsaenz@espol.edu.ec</t>
  </si>
  <si>
    <t>SUAREZ ROSALES</t>
  </si>
  <si>
    <t>GABRIEL GERARDO</t>
  </si>
  <si>
    <t>gabgesua@espol.edu.ec</t>
  </si>
  <si>
    <t>VALAREZO AÑAZCO</t>
  </si>
  <si>
    <t>MAURICIO DAVID</t>
  </si>
  <si>
    <t>mvalarez@espol.edu.ec</t>
  </si>
  <si>
    <t>VERA BASCONES</t>
  </si>
  <si>
    <t>MEOLLER ALEXANDER</t>
  </si>
  <si>
    <t>mealvera@espol.edu.ec</t>
  </si>
  <si>
    <t>VILLACIS PEREZ</t>
  </si>
  <si>
    <t>CHRISTIAN RAFAEL</t>
  </si>
  <si>
    <t>crvillac@espol.edu.ec</t>
  </si>
  <si>
    <t>VILLAVICENCIO MOLINA</t>
  </si>
  <si>
    <t>ALLAM TEODORO</t>
  </si>
  <si>
    <t>altevill@espol.edu.ec</t>
  </si>
  <si>
    <t>ACOSTA BELLO</t>
  </si>
  <si>
    <t>CARLOS ERNESTO</t>
  </si>
  <si>
    <t>ceacosta@espol.edu.ec</t>
  </si>
  <si>
    <t>ALVARADO RAMÍREZ</t>
  </si>
  <si>
    <t>ADRIANA DE LOS ÁNGELES</t>
  </si>
  <si>
    <t>addealva@espol.edu.ec</t>
  </si>
  <si>
    <t>BOWEN MANJARREZ</t>
  </si>
  <si>
    <t>JOSE MIGUEL</t>
  </si>
  <si>
    <t>jmbowen@espol.edu.ec</t>
  </si>
  <si>
    <t>CAMPI ALVAREZ</t>
  </si>
  <si>
    <t>PAMELA ALEXANDRA</t>
  </si>
  <si>
    <t>pcampi@espol.edu.ec</t>
  </si>
  <si>
    <t>CAÑIZARES CÁRDENAS</t>
  </si>
  <si>
    <t>FREDDY PATRICIO</t>
  </si>
  <si>
    <t>frepacan@espol.edu.ec</t>
  </si>
  <si>
    <t>CASTRO NAVARRETE</t>
  </si>
  <si>
    <t>FRANCISCO XAVIER</t>
  </si>
  <si>
    <t>fxcastro@espol.edu.ec</t>
  </si>
  <si>
    <t>CENTENO TAPIA</t>
  </si>
  <si>
    <t>ARIANA CAROLINA</t>
  </si>
  <si>
    <t>acenteno@espol.edu.ec</t>
  </si>
  <si>
    <t>DEL POZO ECHAIZ</t>
  </si>
  <si>
    <t>PABLO LUIS</t>
  </si>
  <si>
    <t>pldel@espol.edu.ec</t>
  </si>
  <si>
    <t>FRANCO REYES</t>
  </si>
  <si>
    <t>KARLA GENESIS</t>
  </si>
  <si>
    <t>kgfranco@espol.edu.ec</t>
  </si>
  <si>
    <t>FUENTES MONTENEGRO</t>
  </si>
  <si>
    <t>HECTOR ALFREDO</t>
  </si>
  <si>
    <t>healfuen@espol.edu.ec</t>
  </si>
  <si>
    <t>GARCIA VILLAVICENCIO</t>
  </si>
  <si>
    <t>ANDRES DAVID</t>
  </si>
  <si>
    <t>anddgarc@espol.edu.ec</t>
  </si>
  <si>
    <t>GARCÍA GARCÍA</t>
  </si>
  <si>
    <t>JORGE ERNESTO</t>
  </si>
  <si>
    <t>jorergar@espol.edu.ec</t>
  </si>
  <si>
    <t>GARZON TORRES</t>
  </si>
  <si>
    <t>CARLOS ANDRES</t>
  </si>
  <si>
    <t>carangar@espol.edu.ec</t>
  </si>
  <si>
    <t>GODOY CAMPO</t>
  </si>
  <si>
    <t>EVER ALBERTO</t>
  </si>
  <si>
    <t>eagodoy@espol.edu.ec</t>
  </si>
  <si>
    <t>GONZABAY YAGUAL</t>
  </si>
  <si>
    <t>STALYN ALFREDO</t>
  </si>
  <si>
    <t>stalgonz@espol.edu.ec</t>
  </si>
  <si>
    <t>IÑIGUEZ GOMEZ</t>
  </si>
  <si>
    <t>KRISTHIAN LUIS</t>
  </si>
  <si>
    <t>kiniguez@espol.edu.ec</t>
  </si>
  <si>
    <t>LOOR ESCOBAR</t>
  </si>
  <si>
    <t>GARY OSWALDO</t>
  </si>
  <si>
    <t>gaosloor@espol.edu.ec</t>
  </si>
  <si>
    <t>MACIAS CHIRIGUAYA</t>
  </si>
  <si>
    <t>MARIA FERNANDA</t>
  </si>
  <si>
    <t>mafemaci@espol.edu.ec</t>
  </si>
  <si>
    <t>MARIN BARZOLA</t>
  </si>
  <si>
    <t>CLEINER MICHAEL</t>
  </si>
  <si>
    <t>cmmarin@espol.edu.ec</t>
  </si>
  <si>
    <t>MASAQUIZA ANANCOLLA</t>
  </si>
  <si>
    <t>TATIANA ANABEL</t>
  </si>
  <si>
    <t>tmasaqui@espol.edu.ec</t>
  </si>
  <si>
    <t>MATAMOROS PAREDES</t>
  </si>
  <si>
    <t>FREDDY ALEJANDRO</t>
  </si>
  <si>
    <t>famatamo@espol.edu.ec</t>
  </si>
  <si>
    <t>MELENDEZ RIVERA</t>
  </si>
  <si>
    <t>JANETH LESLIE</t>
  </si>
  <si>
    <t>lesjamel@espol.edu.ec</t>
  </si>
  <si>
    <t>MOREANO GUIJARRO</t>
  </si>
  <si>
    <t>SILVIA DAYANA</t>
  </si>
  <si>
    <t>smoreano@espol.edu.ec</t>
  </si>
  <si>
    <t>MUÑOZ ORDOÑEZ</t>
  </si>
  <si>
    <t>KEVIN ANDRES</t>
  </si>
  <si>
    <t>keanmuno@espol.edu.ec</t>
  </si>
  <si>
    <t>NAVARRETE ZAMBRANO</t>
  </si>
  <si>
    <t>ANDRES MANUEL</t>
  </si>
  <si>
    <t>anmanava@espol.edu.ec</t>
  </si>
  <si>
    <t>NOLIVOS SALAZAR</t>
  </si>
  <si>
    <t>LUIS ANDRES</t>
  </si>
  <si>
    <t>lnolivos@espol.edu.ec</t>
  </si>
  <si>
    <t>OTACOMA LASLUISA</t>
  </si>
  <si>
    <t>DIANA ALEXANDRA</t>
  </si>
  <si>
    <t>dotacoma@espol.edu.ec</t>
  </si>
  <si>
    <t>PLASCENCIA JORDÁN</t>
  </si>
  <si>
    <t>WILSON ISRAEL</t>
  </si>
  <si>
    <t>wilispla@espol.edu.ec</t>
  </si>
  <si>
    <t>RODRIGUEZ LOOR</t>
  </si>
  <si>
    <t>CARLOS RAFAEL</t>
  </si>
  <si>
    <t>carrarod@espol.edu.ec</t>
  </si>
  <si>
    <t>SANCHEZ SANCHEZ</t>
  </si>
  <si>
    <t>MIRIAM AURORA</t>
  </si>
  <si>
    <t>mirasanc@espol.edu.ec</t>
  </si>
  <si>
    <t>TENESACA MENDOZA</t>
  </si>
  <si>
    <t>LISSETTE MARGARITA</t>
  </si>
  <si>
    <t>lismtene@espol.edu.ec</t>
  </si>
  <si>
    <t>TUMBACO MOREIRA</t>
  </si>
  <si>
    <t>BRYAN DARÍO</t>
  </si>
  <si>
    <t>btumbaco@espol.edu.ec</t>
  </si>
  <si>
    <t>UGALDE CEDEÑO</t>
  </si>
  <si>
    <t>JOHN JAIRO</t>
  </si>
  <si>
    <t>jjugalde@espol.edu.ec</t>
  </si>
  <si>
    <t>UGUÑA GUACHILEMA</t>
  </si>
  <si>
    <t>JOSUE EDISON</t>
  </si>
  <si>
    <t>juguna@espol.edu.ec</t>
  </si>
  <si>
    <t>VASCONEZ LABORDE</t>
  </si>
  <si>
    <t>ERNESTO GUISEPPE</t>
  </si>
  <si>
    <t>egvascon@espol.edu.ec</t>
  </si>
  <si>
    <t>YAGUAL MEZA</t>
  </si>
  <si>
    <t>ANA BELEN</t>
  </si>
  <si>
    <t>abyagual@espol.edu.ec</t>
  </si>
  <si>
    <t>YÁNEZ VIZUETE</t>
  </si>
  <si>
    <t>MARCELA ABIGAIL</t>
  </si>
  <si>
    <t>mayanez@espol.edu.ec</t>
  </si>
  <si>
    <t>ALAVA RUIZ</t>
  </si>
  <si>
    <t>MARIA DE LOS ANGELES</t>
  </si>
  <si>
    <t>mdalava@espol.edu.ec</t>
  </si>
  <si>
    <t>ALCIVAR CANALES</t>
  </si>
  <si>
    <t>CHRISTIAN JOEL</t>
  </si>
  <si>
    <t>chrjalci@espol.edu.ec</t>
  </si>
  <si>
    <t>BAÑOS FALCONES</t>
  </si>
  <si>
    <t>mfbanos@espol.edu.ec</t>
  </si>
  <si>
    <t>BROCEL BAJAÑA</t>
  </si>
  <si>
    <t>MAYRA ALEJANDRA</t>
  </si>
  <si>
    <t>mbrocel@espol.edu.ec</t>
  </si>
  <si>
    <t>CANSING PLAZA</t>
  </si>
  <si>
    <t>JOSE MANUEL</t>
  </si>
  <si>
    <t>jcansing@espol.edu.ec</t>
  </si>
  <si>
    <t>CASTAÑEDA JACOME</t>
  </si>
  <si>
    <t>GEOVANNY FRANCISCO</t>
  </si>
  <si>
    <t>gcastane@espol.edu.ec</t>
  </si>
  <si>
    <t>CASTRO BAQUE</t>
  </si>
  <si>
    <t>MANUEL ALEXANDER</t>
  </si>
  <si>
    <t>manacast@espol.edu.ec</t>
  </si>
  <si>
    <t>CASTRO GALLEGOS</t>
  </si>
  <si>
    <t>ANTHONY ADRIAN</t>
  </si>
  <si>
    <t>aacastro@espol.edu.ec</t>
  </si>
  <si>
    <t>CASTRO PARRAGA</t>
  </si>
  <si>
    <t>BASILIO CHRISTOPHER</t>
  </si>
  <si>
    <t>bccastro@espol.edu.ec</t>
  </si>
  <si>
    <t>CHUICO REY</t>
  </si>
  <si>
    <t>PRISCILLA IVONNE</t>
  </si>
  <si>
    <t>pchuico@espol.edu.ec</t>
  </si>
  <si>
    <t>CONTRERAS HERRERA</t>
  </si>
  <si>
    <t>EDISON NICOLAS</t>
  </si>
  <si>
    <t>encontre@espol.edu.ec</t>
  </si>
  <si>
    <t>CORONEL JARAMILLO</t>
  </si>
  <si>
    <t>DAVID MARCELO</t>
  </si>
  <si>
    <t>dmcorone@espol.edu.ec</t>
  </si>
  <si>
    <t>GONZALEZ RAMIREZ</t>
  </si>
  <si>
    <t>RODRIGO ALESSANDRO</t>
  </si>
  <si>
    <t>rodagonz@espol.edu.ec</t>
  </si>
  <si>
    <t>HAGA MOREIRA</t>
  </si>
  <si>
    <t>ANGELO WLADIMIR</t>
  </si>
  <si>
    <t>ahaga@espol.edu.ec</t>
  </si>
  <si>
    <t>MARFETAN VASQUEZ</t>
  </si>
  <si>
    <t>MANUEL REINALDO</t>
  </si>
  <si>
    <t>mrmarfet@espol.edu.ec</t>
  </si>
  <si>
    <t>MATICURENA ROSALES</t>
  </si>
  <si>
    <t>ROGER ADRIAN</t>
  </si>
  <si>
    <t>rmaticur@espol.edu.ec</t>
  </si>
  <si>
    <t>MEDINA NARANJO</t>
  </si>
  <si>
    <t>MANUEL ARISTIDES</t>
  </si>
  <si>
    <t>maarmedi@espol.edu.ec</t>
  </si>
  <si>
    <t>MONCADA MOREIRA</t>
  </si>
  <si>
    <t>MANUEL MICHEL</t>
  </si>
  <si>
    <t>mmmoncad@espol.edu.ec</t>
  </si>
  <si>
    <t>MORA CALLE</t>
  </si>
  <si>
    <t>FRANCO JHOSUE</t>
  </si>
  <si>
    <t>fjmora@espol.edu.ec</t>
  </si>
  <si>
    <t>MOREIRA APOLO</t>
  </si>
  <si>
    <t>edmoreir@espol.edu.ec</t>
  </si>
  <si>
    <t>MOREIRA CONFORME</t>
  </si>
  <si>
    <t>BORIS JESUS</t>
  </si>
  <si>
    <t>bmoreira@espol.edu.ec</t>
  </si>
  <si>
    <t>MORENO FAJARDO</t>
  </si>
  <si>
    <t>MARIO IVAN</t>
  </si>
  <si>
    <t>maivmore@espol.edu.ec</t>
  </si>
  <si>
    <t>NOBOA SAAVEDRA</t>
  </si>
  <si>
    <t>MARIA BELEN</t>
  </si>
  <si>
    <t>mbnoboa@espol.edu.ec</t>
  </si>
  <si>
    <t>NUÑEZ ZAMBRANO</t>
  </si>
  <si>
    <t>RAFAEL ISAAC</t>
  </si>
  <si>
    <t>rafinune@espol.edu.ec</t>
  </si>
  <si>
    <t>OLMEDO TORRES</t>
  </si>
  <si>
    <t>DANNY PAUL</t>
  </si>
  <si>
    <t>dapaolme@espol.edu.ec</t>
  </si>
  <si>
    <t>QUINTO MACIAS</t>
  </si>
  <si>
    <t>WILLIAN JOFFRE</t>
  </si>
  <si>
    <t>wjquinto@espol.edu.ec</t>
  </si>
  <si>
    <t>QUIROGA TAPIA</t>
  </si>
  <si>
    <t>JENNIFFER DAYANA</t>
  </si>
  <si>
    <t>jdquirog@espol.edu.ec</t>
  </si>
  <si>
    <t>ROMO LEROUX ANCHUNDIA</t>
  </si>
  <si>
    <t>DAYANA</t>
  </si>
  <si>
    <t>daromo@espol.edu.ec</t>
  </si>
  <si>
    <t>ROSAS VELIZ</t>
  </si>
  <si>
    <t>MARCELO ANTONIO</t>
  </si>
  <si>
    <t>mrosas@espol.edu.ec</t>
  </si>
  <si>
    <t>RUGEL MOSQUERA</t>
  </si>
  <si>
    <t>DOMENICA MADELINE</t>
  </si>
  <si>
    <t>dmrugel@espol.edu.ec</t>
  </si>
  <si>
    <t>RUIZ ALTAMIRANO</t>
  </si>
  <si>
    <t>MICHAEL ANDRES</t>
  </si>
  <si>
    <t>micaruiz@espol.edu.ec</t>
  </si>
  <si>
    <t>TOMALA LAINEZ</t>
  </si>
  <si>
    <t>EVELYN JANETH</t>
  </si>
  <si>
    <t>ejtomala@espol.edu.ec</t>
  </si>
  <si>
    <t>TORRES MUÑOZ</t>
  </si>
  <si>
    <t>MARCOS TONY</t>
  </si>
  <si>
    <t>matotorr@espol.edu.ec</t>
  </si>
  <si>
    <t>VALAREZO RODRÍGUEZ</t>
  </si>
  <si>
    <t>ADRIANA ESTEFANÍA</t>
  </si>
  <si>
    <t>aevalare@espol.edu.ec</t>
  </si>
  <si>
    <t>VERA GÓMEZ</t>
  </si>
  <si>
    <t>KEVIN ALBERTO</t>
  </si>
  <si>
    <t>kealvera@espol.edu.ec</t>
  </si>
  <si>
    <t>ZHUNIO CHALEN</t>
  </si>
  <si>
    <t>EDWIN ANTONIO</t>
  </si>
  <si>
    <t>edanzhun@espol.edu.ec</t>
  </si>
  <si>
    <t>ALBAN ARBOLEDA</t>
  </si>
  <si>
    <t>LOURDES TAMARA</t>
  </si>
  <si>
    <t>ltalban@espol.edu.ec</t>
  </si>
  <si>
    <t>ALBUJA AYALA</t>
  </si>
  <si>
    <t>MARIA JOSE</t>
  </si>
  <si>
    <t>mjalbuja@espol.edu.ec</t>
  </si>
  <si>
    <t>ALVIA ALVARADO</t>
  </si>
  <si>
    <t>NIXON STICK</t>
  </si>
  <si>
    <t>nalvia@espol.edu.ec</t>
  </si>
  <si>
    <t>ANTE VARGAS</t>
  </si>
  <si>
    <t>ALFREDO ANDRES</t>
  </si>
  <si>
    <t>aante@espol.edu.ec</t>
  </si>
  <si>
    <t>ARCOS SALINAS</t>
  </si>
  <si>
    <t>LEONARDO XAVIER</t>
  </si>
  <si>
    <t>lxarcos@espol.edu.ec</t>
  </si>
  <si>
    <t>ASMAL GÓMEZ</t>
  </si>
  <si>
    <t>KAREN DENISSE</t>
  </si>
  <si>
    <t>kasmal@espol.edu.ec</t>
  </si>
  <si>
    <t>AVILES BUSTAMANTE</t>
  </si>
  <si>
    <t>CARLOS ALFREDO</t>
  </si>
  <si>
    <t>caalavil@espol.edu.ec</t>
  </si>
  <si>
    <t>AVILES OCHOA</t>
  </si>
  <si>
    <t>vaviles@espol.edu.ec</t>
  </si>
  <si>
    <t>BAYAS SANCHEZ</t>
  </si>
  <si>
    <t>JESSICA LISSETH</t>
  </si>
  <si>
    <t>jeslibay@espol.edu.ec</t>
  </si>
  <si>
    <t>BONNARD CAMPOSANO</t>
  </si>
  <si>
    <t>RICARDO ANDRES</t>
  </si>
  <si>
    <t>rbonnard@espol.edu.ec</t>
  </si>
  <si>
    <t>CEVALLOS SANCHEZ</t>
  </si>
  <si>
    <t>FRANK ANDRES</t>
  </si>
  <si>
    <t>franceva@espol.edu.ec</t>
  </si>
  <si>
    <t>DAVILA CAMPOS</t>
  </si>
  <si>
    <t>ANDREA MARIELA</t>
  </si>
  <si>
    <t>anmadavi@espol.edu.ec</t>
  </si>
  <si>
    <t>FLORES VEGA</t>
  </si>
  <si>
    <t>JONATHAN FABRICIO</t>
  </si>
  <si>
    <t>jofaflor@espol.edu.ec</t>
  </si>
  <si>
    <t>FREIRE GAIBOR</t>
  </si>
  <si>
    <t>luiffrei@espol.edu.ec</t>
  </si>
  <si>
    <t>GUERRERO MENOSCAL</t>
  </si>
  <si>
    <t>LENIN KEVIN</t>
  </si>
  <si>
    <t>lkguerre@espol.edu.ec</t>
  </si>
  <si>
    <t>HAZ ALVAREZ</t>
  </si>
  <si>
    <t>JHONATHAN FERNANDO</t>
  </si>
  <si>
    <t>jhaz@espol.edu.ec</t>
  </si>
  <si>
    <t>HERNANDEZ CASTRO</t>
  </si>
  <si>
    <t>BLAS FRANCISCO</t>
  </si>
  <si>
    <t>blafhern@espol.edu.ec</t>
  </si>
  <si>
    <t>HERRERA LOSSA</t>
  </si>
  <si>
    <t>JULIA DESIREE</t>
  </si>
  <si>
    <t>judeherr@espol.edu.ec</t>
  </si>
  <si>
    <t>JIMENEZ TAPIA</t>
  </si>
  <si>
    <t>EDWIN ROLANDO</t>
  </si>
  <si>
    <t>erjimene@espol.edu.ec</t>
  </si>
  <si>
    <t>LEÓN SUÁREZ</t>
  </si>
  <si>
    <t>KEVIN BILLY</t>
  </si>
  <si>
    <t>kbleon@espol.edu.ec</t>
  </si>
  <si>
    <t>MACHUCA GUERRERO</t>
  </si>
  <si>
    <t>CHRISTOPHER JOSUE</t>
  </si>
  <si>
    <t>cjmachuc@espol.edu.ec</t>
  </si>
  <si>
    <t>MORALES SILVA</t>
  </si>
  <si>
    <t>LUIS ALBERTO</t>
  </si>
  <si>
    <t>lamorale@espol.edu.ec</t>
  </si>
  <si>
    <t>MOROCHZ SANDOYA</t>
  </si>
  <si>
    <t>JORGE ESTEBAN</t>
  </si>
  <si>
    <t>jmorochz@espol.edu.ec</t>
  </si>
  <si>
    <t>RECALDE ANCHUNDIA</t>
  </si>
  <si>
    <t>RICHARD IVAN</t>
  </si>
  <si>
    <t>rirecald@espol.edu.ec</t>
  </si>
  <si>
    <t>RIERA MALDONADO</t>
  </si>
  <si>
    <t>FREDDY BRYAN</t>
  </si>
  <si>
    <t>fbriera@espol.edu.ec</t>
  </si>
  <si>
    <t>ROMERO REYES</t>
  </si>
  <si>
    <t>FREDDY CARLOS</t>
  </si>
  <si>
    <t>fcromero@espol.edu.ec</t>
  </si>
  <si>
    <t>SANTANA RAMÍREZ</t>
  </si>
  <si>
    <t>lualsant@espol.edu.ec</t>
  </si>
  <si>
    <t>SORIA CASTRO</t>
  </si>
  <si>
    <t>JORGE ANDRES</t>
  </si>
  <si>
    <t>joansori@espol.edu.ec</t>
  </si>
  <si>
    <t>SORIANO SERRANO</t>
  </si>
  <si>
    <t>DANIEL FERNANDO</t>
  </si>
  <si>
    <t>dfsorian@espol.edu.ec</t>
  </si>
  <si>
    <t>TAPIA PALOMINO</t>
  </si>
  <si>
    <t>ANA GISSELLA</t>
  </si>
  <si>
    <t>agtapia@espol.edu.ec</t>
  </si>
  <si>
    <t>TOLEDO RUALES</t>
  </si>
  <si>
    <t>RAUL DAVID</t>
  </si>
  <si>
    <t>raudtole@espol.edu.ec</t>
  </si>
  <si>
    <t>VALENCIA GARCIA</t>
  </si>
  <si>
    <t>ADRIANA SOFIA</t>
  </si>
  <si>
    <t>asvalenc@espol.edu.ec</t>
  </si>
  <si>
    <t>VARGAS CABRERA</t>
  </si>
  <si>
    <t>ALBERTO ANDRÉS</t>
  </si>
  <si>
    <t>alanvarg@espol.edu.ec</t>
  </si>
  <si>
    <t>VELASCO BURGOS</t>
  </si>
  <si>
    <t>RONALDO LUIS</t>
  </si>
  <si>
    <t>roluvela@espol.edu.ec</t>
  </si>
  <si>
    <t>VERDEZOTO LEÓN</t>
  </si>
  <si>
    <t>CRISTOPHER ANDRES</t>
  </si>
  <si>
    <t>cverdezo@espol.edu.ec</t>
  </si>
  <si>
    <t>VILLACRESES TORRES</t>
  </si>
  <si>
    <t>ANDRES CAROL</t>
  </si>
  <si>
    <t>acvillac@espol.edu.ec</t>
  </si>
  <si>
    <t>ALAVA BOLAÑOS</t>
  </si>
  <si>
    <t>JENNY JULIZZA</t>
  </si>
  <si>
    <t>jjalava@espol.edu.ec</t>
  </si>
  <si>
    <t>ANDRADE LUNA</t>
  </si>
  <si>
    <t>ANDREA ELIZABETH</t>
  </si>
  <si>
    <t>andeandr@espol.edu.ec</t>
  </si>
  <si>
    <t>ASTUDILLO BAIDAL</t>
  </si>
  <si>
    <t>DIANA LISSETTE</t>
  </si>
  <si>
    <t>diliastu@espol.edu.ec</t>
  </si>
  <si>
    <t>AVELLAN BELTRAN</t>
  </si>
  <si>
    <t>ERICK GUSTAVO</t>
  </si>
  <si>
    <t>eavellan@espol.edu.ec</t>
  </si>
  <si>
    <t>BAQUE HENRÍQUEZ</t>
  </si>
  <si>
    <t>ADRIÁN RICARDO</t>
  </si>
  <si>
    <t>adribaqu@espol.edu.ec</t>
  </si>
  <si>
    <t>BARBERÁN PERALTA</t>
  </si>
  <si>
    <t>BLAS FERNANDO</t>
  </si>
  <si>
    <t>bfbarber@espol.edu.ec</t>
  </si>
  <si>
    <t>BASURTO MURILLO</t>
  </si>
  <si>
    <t>CRISTHIAN ANIBAL</t>
  </si>
  <si>
    <t>cabasurt@espol.edu.ec</t>
  </si>
  <si>
    <t>BLACIO ROMERO</t>
  </si>
  <si>
    <t>JOHANNA MARITZA</t>
  </si>
  <si>
    <t>jmblacio@espol.edu.ec</t>
  </si>
  <si>
    <t>BRIONES MORANTE</t>
  </si>
  <si>
    <t>BRIGGETTE MELISSA</t>
  </si>
  <si>
    <t>bmbrione@espol.edu.ec</t>
  </si>
  <si>
    <t>BURNEO NÚÑEZ</t>
  </si>
  <si>
    <t>MAX</t>
  </si>
  <si>
    <t>burneo@espol.edu.ec</t>
  </si>
  <si>
    <t>CAMPODONICO VILLANUEVA</t>
  </si>
  <si>
    <t>ALFREDO ROBERTO</t>
  </si>
  <si>
    <t>acampodo@espol.edu.ec</t>
  </si>
  <si>
    <t>CASCANTE YARLEQUE</t>
  </si>
  <si>
    <t>RITA ANDREA</t>
  </si>
  <si>
    <t>ritacasc@espol.edu.ec</t>
  </si>
  <si>
    <t>CORRALES MORENO</t>
  </si>
  <si>
    <t>LAURA ISABEL</t>
  </si>
  <si>
    <t>lcorrale@espol.edu.ec</t>
  </si>
  <si>
    <t>CUNALATA ROMERO</t>
  </si>
  <si>
    <t>ALVARO ALEJANDRO</t>
  </si>
  <si>
    <t>aacunala@espol.edu.ec</t>
  </si>
  <si>
    <t>DELGADO SALAS</t>
  </si>
  <si>
    <t>RICARDO ANDRE</t>
  </si>
  <si>
    <t>radelgad@espol.edu.ec</t>
  </si>
  <si>
    <t>DIAZ TORRES</t>
  </si>
  <si>
    <t>LUIS ENRIQUE</t>
  </si>
  <si>
    <t>luendiaz@espol.edu.ec</t>
  </si>
  <si>
    <t>ESPINOZA ORDOÑEZ</t>
  </si>
  <si>
    <t>MARCOS ANDRES</t>
  </si>
  <si>
    <t>maranesp@espol.edu.ec</t>
  </si>
  <si>
    <t>FRANCO PIGUAVE</t>
  </si>
  <si>
    <t>ROBERTO CARLOS</t>
  </si>
  <si>
    <t>rcfranco@espol.edu.ec</t>
  </si>
  <si>
    <t>IDROVO ORTIZ</t>
  </si>
  <si>
    <t>CHRISTYAN ISRAEL</t>
  </si>
  <si>
    <t>chrisidr@espol.edu.ec</t>
  </si>
  <si>
    <t>JIMENEZ GUZMAN</t>
  </si>
  <si>
    <t>XAVIER ANDRES</t>
  </si>
  <si>
    <t>xjimenez@espol.edu.ec</t>
  </si>
  <si>
    <t>MIRANDA PERALTA</t>
  </si>
  <si>
    <t>JORGE EDUARDO</t>
  </si>
  <si>
    <t>joremira@espol.edu.ec</t>
  </si>
  <si>
    <t>ORDOÑEZ TORO</t>
  </si>
  <si>
    <t>HENRY SANTIAGO</t>
  </si>
  <si>
    <t>hensordo@espol.edu.ec</t>
  </si>
  <si>
    <t>PARRAGA CRISPIN</t>
  </si>
  <si>
    <t>RONALDO JOSE</t>
  </si>
  <si>
    <t>rjparrag@espol.edu.ec</t>
  </si>
  <si>
    <t>PEREZ RECALDE</t>
  </si>
  <si>
    <t>JOEL ANDERSON</t>
  </si>
  <si>
    <t>joanpere@espol.edu.ec</t>
  </si>
  <si>
    <t>PÉREZ NIEBLA</t>
  </si>
  <si>
    <t>ANDRÉS TEODORO</t>
  </si>
  <si>
    <t>atperez@espol.edu.ec</t>
  </si>
  <si>
    <t>POVEDA ZAPATA</t>
  </si>
  <si>
    <t>CARLOS JESUS</t>
  </si>
  <si>
    <t>cjpoveda@espol.edu.ec</t>
  </si>
  <si>
    <t>TISALEMA MERA</t>
  </si>
  <si>
    <t>WILLIAM GUSTAVO</t>
  </si>
  <si>
    <t>wtisalem@espol.edu.ec</t>
  </si>
  <si>
    <t>TORRES TORRES</t>
  </si>
  <si>
    <t>JUAN ANDRES</t>
  </si>
  <si>
    <t>juantorr@espol.edu.ec</t>
  </si>
  <si>
    <t>TRIVIÑO RENDON</t>
  </si>
  <si>
    <t>WILLIAM STEVEN</t>
  </si>
  <si>
    <t>wtrivino@espol.edu.ec</t>
  </si>
  <si>
    <t>UBILLA JURADO</t>
  </si>
  <si>
    <t>JIMMY JOEL</t>
  </si>
  <si>
    <t>jubilla@espol.edu.ec</t>
  </si>
  <si>
    <t>VALLEJO GORDILLO</t>
  </si>
  <si>
    <t>KEVIN BRIAN</t>
  </si>
  <si>
    <t>kbvallej@espol.edu.ec</t>
  </si>
  <si>
    <t>VASQUEZ ESPINOZA</t>
  </si>
  <si>
    <t>MARIO ANDRES</t>
  </si>
  <si>
    <t>maanvasq@espol.edu.ec</t>
  </si>
  <si>
    <t>VASQUEZ JARAMILLO</t>
  </si>
  <si>
    <t>JOSE RAFAEL</t>
  </si>
  <si>
    <t>josravas@espol.edu.ec</t>
  </si>
  <si>
    <t>VERA MEDINA</t>
  </si>
  <si>
    <t>LOURDES ALEXANDRA</t>
  </si>
  <si>
    <t>louavera@espol.edu.ec</t>
  </si>
  <si>
    <t>VERGARA VILLACIS</t>
  </si>
  <si>
    <t>WILIAM JOSUE</t>
  </si>
  <si>
    <t>wvergara@espol.edu.ec</t>
  </si>
  <si>
    <t>PTOS AUME</t>
  </si>
  <si>
    <t>BLOG/10</t>
  </si>
  <si>
    <t>exc bas/10</t>
  </si>
  <si>
    <t>INT TEO/16</t>
  </si>
  <si>
    <t>INT TEO/20</t>
  </si>
  <si>
    <t>exc bas dat/8</t>
  </si>
  <si>
    <t>exc bas dat/6</t>
  </si>
  <si>
    <t>exc bas dat/10</t>
  </si>
  <si>
    <t>WO/10</t>
  </si>
  <si>
    <t>exc finan/4</t>
  </si>
  <si>
    <t>PTOS AUM</t>
  </si>
  <si>
    <t>SOLVER</t>
  </si>
  <si>
    <t>solver</t>
  </si>
  <si>
    <t>PROM/100</t>
  </si>
  <si>
    <t>PROM/75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</si>
</sst>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 applyAlignment="1">
      <alignment wrapText="1"/>
    </xf>
    <xf numFmtId="0" fontId="0" fillId="0" borderId="10" xfId="0" applyBorder="1" applyAlignment="1"/>
    <xf numFmtId="0" fontId="16" fillId="0" borderId="10" xfId="0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wrapText="1"/>
    </xf>
    <xf numFmtId="0" fontId="17" fillId="0" borderId="0" xfId="0" applyFont="1"/>
    <xf numFmtId="1" fontId="18" fillId="33" borderId="10" xfId="0" applyNumberFormat="1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ntrol" Target="../activeX/activeX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ntrol" Target="../activeX/activeX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M37"/>
  <sheetViews>
    <sheetView showGridLines="0" topLeftCell="B1" workbookViewId="0">
      <selection activeCell="M3" sqref="M3"/>
    </sheetView>
  </sheetViews>
  <sheetFormatPr baseColWidth="10" defaultRowHeight="15"/>
  <cols>
    <col min="1" max="1" width="21.28515625" bestFit="1" customWidth="1"/>
    <col min="2" max="2" width="19.28515625" bestFit="1" customWidth="1"/>
    <col min="3" max="3" width="3.28515625" customWidth="1"/>
    <col min="4" max="4" width="8.7109375" bestFit="1" customWidth="1"/>
    <col min="5" max="5" width="7.28515625" bestFit="1" customWidth="1"/>
    <col min="6" max="6" width="10.7109375" bestFit="1" customWidth="1"/>
    <col min="7" max="7" width="10.28515625" bestFit="1" customWidth="1"/>
    <col min="8" max="8" width="10.85546875" bestFit="1" customWidth="1"/>
    <col min="9" max="9" width="12.5703125" bestFit="1" customWidth="1"/>
    <col min="10" max="10" width="7.7109375" bestFit="1" customWidth="1"/>
    <col min="11" max="11" width="10.42578125" bestFit="1" customWidth="1"/>
    <col min="12" max="12" width="10.5703125" bestFit="1" customWidth="1"/>
  </cols>
  <sheetData>
    <row r="1" spans="1:13">
      <c r="L1" s="5">
        <v>6</v>
      </c>
    </row>
    <row r="2" spans="1:13">
      <c r="A2" s="3" t="s">
        <v>0</v>
      </c>
      <c r="B2" s="3" t="s">
        <v>1</v>
      </c>
      <c r="C2" s="3" t="s">
        <v>2</v>
      </c>
      <c r="D2" s="3" t="s">
        <v>537</v>
      </c>
      <c r="E2" s="3" t="s">
        <v>544</v>
      </c>
      <c r="F2" s="3" t="s">
        <v>539</v>
      </c>
      <c r="G2" s="3" t="s">
        <v>538</v>
      </c>
      <c r="H2" s="3" t="s">
        <v>545</v>
      </c>
      <c r="I2" s="3" t="s">
        <v>541</v>
      </c>
      <c r="J2" s="3" t="s">
        <v>547</v>
      </c>
      <c r="K2" s="3" t="s">
        <v>549</v>
      </c>
      <c r="L2" s="3" t="s">
        <v>546</v>
      </c>
      <c r="M2" s="3" t="s">
        <v>550</v>
      </c>
    </row>
    <row r="3" spans="1:13" ht="15.75">
      <c r="A3" s="2" t="s">
        <v>4</v>
      </c>
      <c r="B3" s="2" t="s">
        <v>5</v>
      </c>
      <c r="C3" s="2" t="s">
        <v>6</v>
      </c>
      <c r="D3" s="1">
        <v>9</v>
      </c>
      <c r="E3" s="1">
        <v>9</v>
      </c>
      <c r="F3" s="1">
        <v>7</v>
      </c>
      <c r="G3" s="1">
        <v>10</v>
      </c>
      <c r="H3" s="1">
        <v>4</v>
      </c>
      <c r="I3" s="1">
        <v>8</v>
      </c>
      <c r="J3" s="1">
        <v>6</v>
      </c>
      <c r="K3" s="4">
        <f>(((((D3+(F3*10/16))/2+E3+((G3+(H3*10/4)+(I3*10/8))/3)+J3)/4)*10)+L3)+$L$1</f>
        <v>88.21875</v>
      </c>
      <c r="L3" s="1">
        <v>3</v>
      </c>
      <c r="M3" s="4">
        <f>K3*75/100</f>
        <v>66.1640625</v>
      </c>
    </row>
    <row r="4" spans="1:13" ht="15.75">
      <c r="A4" s="2" t="s">
        <v>7</v>
      </c>
      <c r="B4" s="2" t="s">
        <v>8</v>
      </c>
      <c r="C4" s="2" t="s">
        <v>9</v>
      </c>
      <c r="D4" s="1">
        <v>10</v>
      </c>
      <c r="E4" s="1">
        <v>7</v>
      </c>
      <c r="F4" s="1">
        <v>4</v>
      </c>
      <c r="G4" s="1">
        <v>10</v>
      </c>
      <c r="H4" s="1">
        <v>3</v>
      </c>
      <c r="I4" s="1">
        <v>8</v>
      </c>
      <c r="J4" s="1">
        <v>10</v>
      </c>
      <c r="K4" s="4">
        <f>(((((D4+(F4*10/16))/2+E4+((G4+(H4*10/4)+(I4*10/8))/3)+J4)/4)*10)+L4)+$L$1</f>
        <v>90.041666666666657</v>
      </c>
      <c r="L4" s="1">
        <v>3</v>
      </c>
      <c r="M4" s="4">
        <f t="shared" ref="M4:M37" si="0">K4*75/100</f>
        <v>67.531249999999986</v>
      </c>
    </row>
    <row r="5" spans="1:13" ht="15.75">
      <c r="A5" s="2" t="s">
        <v>10</v>
      </c>
      <c r="B5" s="2" t="s">
        <v>11</v>
      </c>
      <c r="C5" s="2" t="s">
        <v>12</v>
      </c>
      <c r="D5" s="1">
        <v>7</v>
      </c>
      <c r="E5" s="1">
        <v>7</v>
      </c>
      <c r="F5" s="1">
        <v>5</v>
      </c>
      <c r="G5" s="1">
        <v>10</v>
      </c>
      <c r="H5" s="1">
        <v>4</v>
      </c>
      <c r="I5" s="1">
        <v>8</v>
      </c>
      <c r="J5" s="1">
        <v>10</v>
      </c>
      <c r="K5" s="4">
        <f t="shared" ref="K5:K37" si="1">(((((D5+(F5*10/16))/2+E5+((G5+(H5*10/4)+(I5*10/8))/3)+J5)/4)*10)+L5)+$L$1</f>
        <v>90.15625</v>
      </c>
      <c r="L5" s="1">
        <v>4</v>
      </c>
      <c r="M5" s="4">
        <f t="shared" si="0"/>
        <v>67.6171875</v>
      </c>
    </row>
    <row r="6" spans="1:13" ht="15.75">
      <c r="A6" s="2" t="s">
        <v>13</v>
      </c>
      <c r="B6" s="2" t="s">
        <v>14</v>
      </c>
      <c r="C6" s="2" t="s">
        <v>15</v>
      </c>
      <c r="D6" s="1">
        <v>10</v>
      </c>
      <c r="E6" s="1">
        <v>6</v>
      </c>
      <c r="F6" s="1">
        <v>7</v>
      </c>
      <c r="G6" s="1">
        <v>10</v>
      </c>
      <c r="H6" s="1">
        <v>4</v>
      </c>
      <c r="I6" s="1">
        <v>8</v>
      </c>
      <c r="J6" s="1">
        <v>7</v>
      </c>
      <c r="K6" s="4">
        <f t="shared" si="1"/>
        <v>84.46875</v>
      </c>
      <c r="L6" s="1">
        <v>3</v>
      </c>
      <c r="M6" s="4">
        <f t="shared" si="0"/>
        <v>63.3515625</v>
      </c>
    </row>
    <row r="7" spans="1:13" ht="15.75">
      <c r="A7" s="2" t="s">
        <v>16</v>
      </c>
      <c r="B7" s="2" t="s">
        <v>17</v>
      </c>
      <c r="C7" s="2" t="s">
        <v>18</v>
      </c>
      <c r="D7" s="1">
        <v>10</v>
      </c>
      <c r="E7" s="1">
        <v>8</v>
      </c>
      <c r="F7" s="1">
        <v>5</v>
      </c>
      <c r="G7" s="1">
        <v>10</v>
      </c>
      <c r="H7" s="1">
        <v>4</v>
      </c>
      <c r="I7" s="1">
        <v>8</v>
      </c>
      <c r="J7" s="1">
        <v>10</v>
      </c>
      <c r="K7" s="4">
        <f t="shared" si="1"/>
        <v>93.40625</v>
      </c>
      <c r="L7" s="1">
        <v>1</v>
      </c>
      <c r="M7" s="4">
        <f t="shared" si="0"/>
        <v>70.0546875</v>
      </c>
    </row>
    <row r="8" spans="1:13" ht="15.75">
      <c r="A8" s="2" t="s">
        <v>19</v>
      </c>
      <c r="B8" s="2" t="s">
        <v>20</v>
      </c>
      <c r="C8" s="2" t="s">
        <v>21</v>
      </c>
      <c r="D8" s="1">
        <v>7</v>
      </c>
      <c r="E8" s="1">
        <v>9</v>
      </c>
      <c r="F8" s="1">
        <v>1</v>
      </c>
      <c r="G8" s="1">
        <v>8</v>
      </c>
      <c r="H8" s="1">
        <v>1</v>
      </c>
      <c r="I8" s="1">
        <v>0</v>
      </c>
      <c r="J8" s="1">
        <v>10</v>
      </c>
      <c r="K8" s="4">
        <f t="shared" si="1"/>
        <v>72.78125</v>
      </c>
      <c r="L8" s="1">
        <v>1</v>
      </c>
      <c r="M8" s="4">
        <f t="shared" si="0"/>
        <v>54.5859375</v>
      </c>
    </row>
    <row r="9" spans="1:13" ht="15.75">
      <c r="A9" s="2" t="s">
        <v>22</v>
      </c>
      <c r="B9" s="2" t="s">
        <v>23</v>
      </c>
      <c r="C9" s="2" t="s">
        <v>24</v>
      </c>
      <c r="D9" s="1">
        <v>9</v>
      </c>
      <c r="E9" s="1">
        <v>5</v>
      </c>
      <c r="F9" s="1">
        <v>9</v>
      </c>
      <c r="G9" s="1">
        <v>10</v>
      </c>
      <c r="H9" s="1">
        <v>4</v>
      </c>
      <c r="I9" s="1">
        <v>8</v>
      </c>
      <c r="J9" s="1">
        <v>9</v>
      </c>
      <c r="K9" s="4">
        <f t="shared" si="1"/>
        <v>87.28125</v>
      </c>
      <c r="L9" s="1">
        <v>3</v>
      </c>
      <c r="M9" s="4">
        <f t="shared" si="0"/>
        <v>65.4609375</v>
      </c>
    </row>
    <row r="10" spans="1:13" ht="15.75">
      <c r="A10" s="2" t="s">
        <v>25</v>
      </c>
      <c r="B10" s="2" t="s">
        <v>26</v>
      </c>
      <c r="C10" s="2" t="s">
        <v>27</v>
      </c>
      <c r="D10" s="1">
        <v>9</v>
      </c>
      <c r="E10" s="1">
        <v>6</v>
      </c>
      <c r="F10" s="1">
        <v>7</v>
      </c>
      <c r="G10" s="1">
        <v>10</v>
      </c>
      <c r="H10" s="1"/>
      <c r="I10" s="1">
        <v>7</v>
      </c>
      <c r="J10" s="1">
        <v>6</v>
      </c>
      <c r="K10" s="4">
        <f t="shared" si="1"/>
        <v>69.34375</v>
      </c>
      <c r="L10" s="1">
        <v>1</v>
      </c>
      <c r="M10" s="4">
        <f t="shared" si="0"/>
        <v>52.0078125</v>
      </c>
    </row>
    <row r="11" spans="1:13" ht="15.75">
      <c r="A11" s="2" t="s">
        <v>28</v>
      </c>
      <c r="B11" s="2" t="s">
        <v>29</v>
      </c>
      <c r="C11" s="2" t="s">
        <v>30</v>
      </c>
      <c r="D11" s="1">
        <v>9</v>
      </c>
      <c r="E11" s="1">
        <v>7</v>
      </c>
      <c r="F11" s="1">
        <v>5</v>
      </c>
      <c r="G11" s="1">
        <v>10</v>
      </c>
      <c r="H11" s="1">
        <v>4</v>
      </c>
      <c r="I11" s="1">
        <v>5</v>
      </c>
      <c r="J11" s="1">
        <v>10</v>
      </c>
      <c r="K11" s="4">
        <f t="shared" si="1"/>
        <v>86.53125</v>
      </c>
      <c r="L11" s="1">
        <v>1</v>
      </c>
      <c r="M11" s="4">
        <f t="shared" si="0"/>
        <v>64.8984375</v>
      </c>
    </row>
    <row r="12" spans="1:13" ht="15.75">
      <c r="A12" s="2" t="s">
        <v>31</v>
      </c>
      <c r="B12" s="2" t="s">
        <v>32</v>
      </c>
      <c r="C12" s="2" t="s">
        <v>33</v>
      </c>
      <c r="D12" s="1">
        <v>10</v>
      </c>
      <c r="E12" s="1">
        <v>9</v>
      </c>
      <c r="F12" s="1">
        <v>2</v>
      </c>
      <c r="G12" s="1">
        <v>10</v>
      </c>
      <c r="H12" s="1">
        <v>4</v>
      </c>
      <c r="I12" s="1">
        <v>8</v>
      </c>
      <c r="J12" s="1">
        <v>10</v>
      </c>
      <c r="K12" s="4">
        <f t="shared" si="1"/>
        <v>92.5625</v>
      </c>
      <c r="L12" s="1"/>
      <c r="M12" s="4">
        <f t="shared" si="0"/>
        <v>69.421875</v>
      </c>
    </row>
    <row r="13" spans="1:13" ht="15.75">
      <c r="A13" s="2" t="s">
        <v>34</v>
      </c>
      <c r="B13" s="2" t="s">
        <v>35</v>
      </c>
      <c r="C13" s="2" t="s">
        <v>36</v>
      </c>
      <c r="D13" s="1">
        <v>9</v>
      </c>
      <c r="E13" s="1"/>
      <c r="F13" s="1">
        <v>5</v>
      </c>
      <c r="G13" s="1">
        <v>10</v>
      </c>
      <c r="H13" s="1">
        <v>4</v>
      </c>
      <c r="I13" s="1">
        <v>7</v>
      </c>
      <c r="J13" s="1">
        <v>10</v>
      </c>
      <c r="K13" s="4">
        <f t="shared" si="1"/>
        <v>71.114583333333343</v>
      </c>
      <c r="L13" s="1">
        <v>1</v>
      </c>
      <c r="M13" s="4">
        <f t="shared" si="0"/>
        <v>53.335937500000007</v>
      </c>
    </row>
    <row r="14" spans="1:13" ht="15.75">
      <c r="A14" s="2" t="s">
        <v>37</v>
      </c>
      <c r="B14" s="2" t="s">
        <v>38</v>
      </c>
      <c r="C14" s="2" t="s">
        <v>39</v>
      </c>
      <c r="D14" s="1">
        <v>7</v>
      </c>
      <c r="E14" s="1">
        <v>10</v>
      </c>
      <c r="F14" s="1">
        <v>5</v>
      </c>
      <c r="G14" s="1">
        <v>0</v>
      </c>
      <c r="H14" s="1">
        <v>2</v>
      </c>
      <c r="I14" s="1">
        <v>6</v>
      </c>
      <c r="J14" s="1">
        <v>10</v>
      </c>
      <c r="K14" s="4">
        <f t="shared" si="1"/>
        <v>81.072916666666671</v>
      </c>
      <c r="L14" s="1">
        <v>2</v>
      </c>
      <c r="M14" s="4">
        <f t="shared" si="0"/>
        <v>60.8046875</v>
      </c>
    </row>
    <row r="15" spans="1:13" ht="15.75">
      <c r="A15" s="2" t="s">
        <v>40</v>
      </c>
      <c r="B15" s="2" t="s">
        <v>41</v>
      </c>
      <c r="C15" s="2" t="s">
        <v>42</v>
      </c>
      <c r="D15" s="1">
        <v>8</v>
      </c>
      <c r="E15" s="1">
        <v>6</v>
      </c>
      <c r="F15" s="1">
        <v>6</v>
      </c>
      <c r="G15" s="1">
        <v>10</v>
      </c>
      <c r="H15" s="1">
        <v>4</v>
      </c>
      <c r="I15" s="1">
        <v>2</v>
      </c>
      <c r="J15" s="1">
        <v>10</v>
      </c>
      <c r="K15" s="4">
        <f t="shared" si="1"/>
        <v>80.4375</v>
      </c>
      <c r="L15" s="1">
        <v>1</v>
      </c>
      <c r="M15" s="4">
        <f t="shared" si="0"/>
        <v>60.328125</v>
      </c>
    </row>
    <row r="16" spans="1:13" ht="15.75">
      <c r="A16" s="2" t="s">
        <v>43</v>
      </c>
      <c r="B16" s="2" t="s">
        <v>44</v>
      </c>
      <c r="C16" s="2" t="s">
        <v>45</v>
      </c>
      <c r="D16" s="1">
        <v>10</v>
      </c>
      <c r="E16" s="1">
        <v>9</v>
      </c>
      <c r="F16" s="1">
        <v>6</v>
      </c>
      <c r="G16" s="1">
        <v>10</v>
      </c>
      <c r="H16" s="1">
        <v>2</v>
      </c>
      <c r="I16" s="1">
        <v>6</v>
      </c>
      <c r="J16" s="1">
        <v>10</v>
      </c>
      <c r="K16" s="4">
        <f t="shared" si="1"/>
        <v>93.4375</v>
      </c>
      <c r="L16" s="1">
        <v>4</v>
      </c>
      <c r="M16" s="4">
        <f t="shared" si="0"/>
        <v>70.078125</v>
      </c>
    </row>
    <row r="17" spans="1:13" ht="15.75">
      <c r="A17" s="2" t="s">
        <v>46</v>
      </c>
      <c r="B17" s="2" t="s">
        <v>47</v>
      </c>
      <c r="C17" s="2" t="s">
        <v>48</v>
      </c>
      <c r="D17" s="1">
        <v>10</v>
      </c>
      <c r="E17" s="1">
        <v>6</v>
      </c>
      <c r="F17" s="1">
        <v>3</v>
      </c>
      <c r="G17" s="1">
        <v>0</v>
      </c>
      <c r="H17" s="1">
        <v>4</v>
      </c>
      <c r="I17" s="1">
        <v>5</v>
      </c>
      <c r="J17" s="1">
        <v>0</v>
      </c>
      <c r="K17" s="4">
        <f t="shared" si="1"/>
        <v>50.385416666666671</v>
      </c>
      <c r="L17" s="1">
        <v>1</v>
      </c>
      <c r="M17" s="4">
        <f t="shared" si="0"/>
        <v>37.789062500000007</v>
      </c>
    </row>
    <row r="18" spans="1:13" ht="15.75">
      <c r="A18" s="2" t="s">
        <v>49</v>
      </c>
      <c r="B18" s="2" t="s">
        <v>50</v>
      </c>
      <c r="C18" s="2" t="s">
        <v>51</v>
      </c>
      <c r="D18" s="1">
        <v>0</v>
      </c>
      <c r="E18" s="1"/>
      <c r="F18" s="1">
        <v>0</v>
      </c>
      <c r="G18" s="1">
        <v>10</v>
      </c>
      <c r="H18" s="1"/>
      <c r="I18" s="1">
        <v>0</v>
      </c>
      <c r="J18" s="1">
        <v>10</v>
      </c>
      <c r="K18" s="4">
        <f t="shared" si="1"/>
        <v>39.333333333333336</v>
      </c>
      <c r="L18" s="1"/>
      <c r="M18" s="4">
        <f t="shared" si="0"/>
        <v>29.5</v>
      </c>
    </row>
    <row r="19" spans="1:13" ht="15.75">
      <c r="A19" s="2" t="s">
        <v>52</v>
      </c>
      <c r="B19" s="2" t="s">
        <v>53</v>
      </c>
      <c r="C19" s="2" t="s">
        <v>54</v>
      </c>
      <c r="D19" s="1">
        <v>10</v>
      </c>
      <c r="E19" s="1">
        <v>7</v>
      </c>
      <c r="F19" s="1">
        <v>10</v>
      </c>
      <c r="G19" s="1">
        <v>10</v>
      </c>
      <c r="H19" s="1">
        <v>4</v>
      </c>
      <c r="I19" s="1">
        <v>8</v>
      </c>
      <c r="J19" s="1">
        <v>10</v>
      </c>
      <c r="K19" s="4">
        <f t="shared" si="1"/>
        <v>96.8125</v>
      </c>
      <c r="L19" s="1">
        <v>3</v>
      </c>
      <c r="M19" s="4">
        <f t="shared" si="0"/>
        <v>72.609375</v>
      </c>
    </row>
    <row r="20" spans="1:13" ht="15.75">
      <c r="A20" s="2" t="s">
        <v>55</v>
      </c>
      <c r="B20" s="2" t="s">
        <v>56</v>
      </c>
      <c r="C20" s="2" t="s">
        <v>57</v>
      </c>
      <c r="D20" s="1">
        <v>8</v>
      </c>
      <c r="E20" s="1">
        <v>7</v>
      </c>
      <c r="F20" s="1">
        <v>7</v>
      </c>
      <c r="G20" s="1">
        <v>10</v>
      </c>
      <c r="H20" s="1">
        <v>4</v>
      </c>
      <c r="I20" s="1">
        <v>8</v>
      </c>
      <c r="J20" s="1">
        <v>10</v>
      </c>
      <c r="K20" s="4">
        <f t="shared" si="1"/>
        <v>91.96875</v>
      </c>
      <c r="L20" s="1">
        <v>3</v>
      </c>
      <c r="M20" s="4">
        <f t="shared" si="0"/>
        <v>68.9765625</v>
      </c>
    </row>
    <row r="21" spans="1:13" ht="15.75">
      <c r="A21" s="2" t="s">
        <v>58</v>
      </c>
      <c r="B21" s="2" t="s">
        <v>59</v>
      </c>
      <c r="C21" s="2" t="s">
        <v>60</v>
      </c>
      <c r="D21" s="1">
        <v>8</v>
      </c>
      <c r="E21" s="1">
        <v>7</v>
      </c>
      <c r="F21" s="1">
        <v>6</v>
      </c>
      <c r="G21" s="1">
        <v>10</v>
      </c>
      <c r="H21" s="1">
        <v>4</v>
      </c>
      <c r="I21" s="1">
        <v>8</v>
      </c>
      <c r="J21" s="1">
        <v>10</v>
      </c>
      <c r="K21" s="4">
        <f t="shared" si="1"/>
        <v>89.1875</v>
      </c>
      <c r="L21" s="1">
        <v>1</v>
      </c>
      <c r="M21" s="4">
        <f t="shared" si="0"/>
        <v>66.890625</v>
      </c>
    </row>
    <row r="22" spans="1:13" ht="15.75">
      <c r="A22" s="2" t="s">
        <v>61</v>
      </c>
      <c r="B22" s="2" t="s">
        <v>62</v>
      </c>
      <c r="C22" s="2" t="s">
        <v>63</v>
      </c>
      <c r="D22" s="1">
        <v>9</v>
      </c>
      <c r="E22" s="1">
        <v>10</v>
      </c>
      <c r="F22" s="1">
        <v>7</v>
      </c>
      <c r="G22" s="1">
        <v>10</v>
      </c>
      <c r="H22" s="1">
        <v>4</v>
      </c>
      <c r="I22" s="1">
        <v>7</v>
      </c>
      <c r="J22" s="1">
        <v>10</v>
      </c>
      <c r="K22" s="4">
        <f t="shared" si="1"/>
        <v>99.677083333333343</v>
      </c>
      <c r="L22" s="1">
        <v>3</v>
      </c>
      <c r="M22" s="4">
        <f t="shared" si="0"/>
        <v>74.757812500000014</v>
      </c>
    </row>
    <row r="23" spans="1:13" ht="15.75">
      <c r="A23" s="2" t="s">
        <v>64</v>
      </c>
      <c r="B23" s="2" t="s">
        <v>65</v>
      </c>
      <c r="C23" s="2" t="s">
        <v>66</v>
      </c>
      <c r="D23" s="1">
        <v>10</v>
      </c>
      <c r="E23" s="1">
        <v>7</v>
      </c>
      <c r="F23" s="1">
        <v>1</v>
      </c>
      <c r="G23" s="1">
        <v>10</v>
      </c>
      <c r="H23" s="1">
        <v>3</v>
      </c>
      <c r="I23" s="1">
        <v>6</v>
      </c>
      <c r="J23" s="1">
        <v>10</v>
      </c>
      <c r="K23" s="4">
        <f t="shared" si="1"/>
        <v>86.614583333333343</v>
      </c>
      <c r="L23" s="1">
        <v>4</v>
      </c>
      <c r="M23" s="4">
        <f t="shared" si="0"/>
        <v>64.960937500000014</v>
      </c>
    </row>
    <row r="24" spans="1:13" ht="15.75">
      <c r="A24" s="2" t="s">
        <v>67</v>
      </c>
      <c r="B24" s="2" t="s">
        <v>68</v>
      </c>
      <c r="C24" s="2" t="s">
        <v>69</v>
      </c>
      <c r="D24" s="1">
        <v>10</v>
      </c>
      <c r="E24" s="1">
        <v>10</v>
      </c>
      <c r="F24" s="1">
        <v>9</v>
      </c>
      <c r="G24" s="1">
        <v>10</v>
      </c>
      <c r="H24" s="1">
        <v>2</v>
      </c>
      <c r="I24" s="1">
        <v>4</v>
      </c>
      <c r="J24" s="1">
        <v>10</v>
      </c>
      <c r="K24" s="4">
        <f t="shared" si="1"/>
        <v>95.197916666666686</v>
      </c>
      <c r="L24" s="1">
        <v>3</v>
      </c>
      <c r="M24" s="4">
        <f t="shared" si="0"/>
        <v>71.398437500000014</v>
      </c>
    </row>
    <row r="25" spans="1:13" ht="15.75">
      <c r="A25" s="2" t="s">
        <v>70</v>
      </c>
      <c r="B25" s="2" t="s">
        <v>71</v>
      </c>
      <c r="C25" s="2" t="s">
        <v>72</v>
      </c>
      <c r="D25" s="1">
        <v>9</v>
      </c>
      <c r="E25" s="1">
        <v>6</v>
      </c>
      <c r="F25" s="1">
        <v>8</v>
      </c>
      <c r="G25" s="1">
        <v>10</v>
      </c>
      <c r="H25" s="1">
        <v>4</v>
      </c>
      <c r="I25" s="1">
        <v>6</v>
      </c>
      <c r="J25" s="1">
        <v>10</v>
      </c>
      <c r="K25" s="4">
        <f t="shared" si="1"/>
        <v>86.416666666666657</v>
      </c>
      <c r="L25" s="1"/>
      <c r="M25" s="4">
        <f t="shared" si="0"/>
        <v>64.812499999999986</v>
      </c>
    </row>
    <row r="26" spans="1:13" ht="15.75">
      <c r="A26" s="2" t="s">
        <v>73</v>
      </c>
      <c r="B26" s="2" t="s">
        <v>74</v>
      </c>
      <c r="C26" s="2" t="s">
        <v>75</v>
      </c>
      <c r="D26" s="1">
        <v>9</v>
      </c>
      <c r="E26" s="1"/>
      <c r="F26" s="1">
        <v>3</v>
      </c>
      <c r="G26" s="1">
        <v>10</v>
      </c>
      <c r="H26" s="1">
        <v>2</v>
      </c>
      <c r="I26" s="1">
        <v>8</v>
      </c>
      <c r="J26" s="1">
        <v>10</v>
      </c>
      <c r="K26" s="4">
        <f t="shared" si="1"/>
        <v>69.427083333333343</v>
      </c>
      <c r="L26" s="1">
        <v>4</v>
      </c>
      <c r="M26" s="4">
        <f t="shared" si="0"/>
        <v>52.070312500000007</v>
      </c>
    </row>
    <row r="27" spans="1:13" ht="15.75">
      <c r="A27" s="2" t="s">
        <v>76</v>
      </c>
      <c r="B27" s="2" t="s">
        <v>77</v>
      </c>
      <c r="C27" s="2" t="s">
        <v>78</v>
      </c>
      <c r="D27" s="1">
        <v>10</v>
      </c>
      <c r="E27" s="1">
        <v>9</v>
      </c>
      <c r="F27" s="1">
        <v>4</v>
      </c>
      <c r="G27" s="1">
        <v>10</v>
      </c>
      <c r="H27" s="1">
        <v>1</v>
      </c>
      <c r="I27" s="1">
        <v>8</v>
      </c>
      <c r="J27" s="1">
        <v>7</v>
      </c>
      <c r="K27" s="4">
        <f t="shared" si="1"/>
        <v>82.375</v>
      </c>
      <c r="L27" s="1">
        <v>2</v>
      </c>
      <c r="M27" s="4">
        <f t="shared" si="0"/>
        <v>61.78125</v>
      </c>
    </row>
    <row r="28" spans="1:13" ht="15.75">
      <c r="A28" s="2" t="s">
        <v>79</v>
      </c>
      <c r="B28" s="2" t="s">
        <v>80</v>
      </c>
      <c r="C28" s="2" t="s">
        <v>81</v>
      </c>
      <c r="D28" s="1">
        <v>9</v>
      </c>
      <c r="E28" s="1">
        <v>7</v>
      </c>
      <c r="F28" s="1">
        <v>6</v>
      </c>
      <c r="G28" s="1">
        <v>10</v>
      </c>
      <c r="H28" s="1">
        <v>4</v>
      </c>
      <c r="I28" s="1">
        <v>0</v>
      </c>
      <c r="J28" s="1">
        <v>7</v>
      </c>
      <c r="K28" s="4">
        <f t="shared" si="1"/>
        <v>73.604166666666671</v>
      </c>
      <c r="L28" s="1"/>
      <c r="M28" s="4">
        <f t="shared" si="0"/>
        <v>55.203125</v>
      </c>
    </row>
    <row r="29" spans="1:13" ht="15.75">
      <c r="A29" s="2" t="s">
        <v>82</v>
      </c>
      <c r="B29" s="2" t="s">
        <v>83</v>
      </c>
      <c r="C29" s="2" t="s">
        <v>84</v>
      </c>
      <c r="D29" s="1">
        <v>9</v>
      </c>
      <c r="E29" s="1">
        <v>7</v>
      </c>
      <c r="F29" s="1">
        <v>4</v>
      </c>
      <c r="G29" s="1">
        <v>10</v>
      </c>
      <c r="H29" s="1">
        <v>4</v>
      </c>
      <c r="I29" s="1">
        <v>6</v>
      </c>
      <c r="J29" s="1">
        <v>10</v>
      </c>
      <c r="K29" s="4">
        <f t="shared" si="1"/>
        <v>89.791666666666657</v>
      </c>
      <c r="L29" s="1">
        <v>4</v>
      </c>
      <c r="M29" s="4">
        <f t="shared" si="0"/>
        <v>67.343749999999986</v>
      </c>
    </row>
    <row r="30" spans="1:13" ht="15.75">
      <c r="A30" s="2" t="s">
        <v>85</v>
      </c>
      <c r="B30" s="2" t="s">
        <v>86</v>
      </c>
      <c r="C30" s="2" t="s">
        <v>87</v>
      </c>
      <c r="D30" s="1">
        <v>10</v>
      </c>
      <c r="E30" s="1"/>
      <c r="F30" s="1">
        <v>5</v>
      </c>
      <c r="G30" s="1">
        <v>10</v>
      </c>
      <c r="H30" s="1">
        <v>4</v>
      </c>
      <c r="I30" s="1">
        <v>4</v>
      </c>
      <c r="J30" s="1">
        <v>10</v>
      </c>
      <c r="K30" s="4">
        <f t="shared" si="1"/>
        <v>71.239583333333343</v>
      </c>
      <c r="L30" s="1">
        <v>3</v>
      </c>
      <c r="M30" s="4">
        <f t="shared" si="0"/>
        <v>53.429687500000007</v>
      </c>
    </row>
    <row r="31" spans="1:13" ht="15.75">
      <c r="A31" s="2" t="s">
        <v>88</v>
      </c>
      <c r="B31" s="2" t="s">
        <v>89</v>
      </c>
      <c r="C31" s="2" t="s">
        <v>90</v>
      </c>
      <c r="D31" s="1">
        <v>10</v>
      </c>
      <c r="E31" s="1">
        <v>5</v>
      </c>
      <c r="F31" s="1">
        <v>5</v>
      </c>
      <c r="G31" s="1">
        <v>10</v>
      </c>
      <c r="H31" s="1">
        <v>4</v>
      </c>
      <c r="I31" s="1">
        <v>5</v>
      </c>
      <c r="J31" s="1">
        <v>10</v>
      </c>
      <c r="K31" s="4">
        <f t="shared" si="1"/>
        <v>83.78125</v>
      </c>
      <c r="L31" s="1">
        <v>2</v>
      </c>
      <c r="M31" s="4">
        <f t="shared" si="0"/>
        <v>62.8359375</v>
      </c>
    </row>
    <row r="32" spans="1:13" ht="15.75">
      <c r="A32" s="2" t="s">
        <v>91</v>
      </c>
      <c r="B32" s="2" t="s">
        <v>92</v>
      </c>
      <c r="C32" s="2" t="s">
        <v>93</v>
      </c>
      <c r="D32" s="1">
        <v>6</v>
      </c>
      <c r="E32" s="1">
        <v>9</v>
      </c>
      <c r="F32" s="1">
        <v>4</v>
      </c>
      <c r="G32" s="1">
        <v>7</v>
      </c>
      <c r="H32" s="1">
        <v>1</v>
      </c>
      <c r="I32" s="1">
        <v>7</v>
      </c>
      <c r="J32" s="1">
        <v>0</v>
      </c>
      <c r="K32" s="4">
        <f t="shared" si="1"/>
        <v>55.333333333333329</v>
      </c>
      <c r="L32" s="1">
        <v>1</v>
      </c>
      <c r="M32" s="4">
        <f t="shared" si="0"/>
        <v>41.5</v>
      </c>
    </row>
    <row r="33" spans="1:13" ht="15.75">
      <c r="A33" s="2" t="s">
        <v>94</v>
      </c>
      <c r="B33" s="2" t="s">
        <v>95</v>
      </c>
      <c r="C33" s="2" t="s">
        <v>96</v>
      </c>
      <c r="D33" s="1">
        <v>9</v>
      </c>
      <c r="E33" s="1">
        <v>9</v>
      </c>
      <c r="F33" s="1">
        <v>4</v>
      </c>
      <c r="G33" s="1">
        <v>10</v>
      </c>
      <c r="H33" s="1">
        <v>3</v>
      </c>
      <c r="I33" s="1">
        <v>8</v>
      </c>
      <c r="J33" s="1">
        <v>10</v>
      </c>
      <c r="K33" s="4">
        <f t="shared" si="1"/>
        <v>92.791666666666657</v>
      </c>
      <c r="L33" s="1">
        <v>2</v>
      </c>
      <c r="M33" s="4">
        <f t="shared" si="0"/>
        <v>69.593749999999986</v>
      </c>
    </row>
    <row r="34" spans="1:13" ht="15.75">
      <c r="A34" s="2" t="s">
        <v>97</v>
      </c>
      <c r="B34" s="2" t="s">
        <v>98</v>
      </c>
      <c r="C34" s="2" t="s">
        <v>99</v>
      </c>
      <c r="D34" s="1">
        <v>7</v>
      </c>
      <c r="E34" s="1"/>
      <c r="F34" s="1">
        <v>5</v>
      </c>
      <c r="G34" s="1">
        <v>10</v>
      </c>
      <c r="H34" s="1">
        <v>4</v>
      </c>
      <c r="I34" s="1">
        <v>3</v>
      </c>
      <c r="J34" s="1">
        <v>10</v>
      </c>
      <c r="K34" s="4">
        <f t="shared" si="1"/>
        <v>65.447916666666671</v>
      </c>
      <c r="L34" s="1">
        <v>2</v>
      </c>
      <c r="M34" s="4">
        <f t="shared" si="0"/>
        <v>49.0859375</v>
      </c>
    </row>
    <row r="35" spans="1:13" ht="15.75">
      <c r="A35" s="2" t="s">
        <v>100</v>
      </c>
      <c r="B35" s="2" t="s">
        <v>101</v>
      </c>
      <c r="C35" s="2" t="s">
        <v>102</v>
      </c>
      <c r="D35" s="1">
        <v>0</v>
      </c>
      <c r="E35" s="1">
        <v>7</v>
      </c>
      <c r="F35" s="1">
        <v>6</v>
      </c>
      <c r="G35" s="1">
        <v>0</v>
      </c>
      <c r="H35" s="1"/>
      <c r="I35" s="1">
        <v>0</v>
      </c>
      <c r="J35" s="1">
        <v>0</v>
      </c>
      <c r="K35" s="4">
        <f t="shared" si="1"/>
        <v>29.1875</v>
      </c>
      <c r="L35" s="1">
        <v>1</v>
      </c>
      <c r="M35" s="4">
        <f t="shared" si="0"/>
        <v>21.890625</v>
      </c>
    </row>
    <row r="36" spans="1:13" ht="15.75">
      <c r="A36" s="2" t="s">
        <v>103</v>
      </c>
      <c r="B36" s="2" t="s">
        <v>104</v>
      </c>
      <c r="C36" s="2" t="s">
        <v>105</v>
      </c>
      <c r="D36" s="1">
        <v>10</v>
      </c>
      <c r="E36" s="1">
        <v>6</v>
      </c>
      <c r="F36" s="1">
        <v>4</v>
      </c>
      <c r="G36" s="1">
        <v>10</v>
      </c>
      <c r="H36" s="1">
        <v>4</v>
      </c>
      <c r="I36" s="1">
        <v>8</v>
      </c>
      <c r="J36" s="1">
        <v>10</v>
      </c>
      <c r="K36" s="4">
        <f t="shared" si="1"/>
        <v>89.625</v>
      </c>
      <c r="L36" s="1">
        <v>3</v>
      </c>
      <c r="M36" s="4">
        <f t="shared" si="0"/>
        <v>67.21875</v>
      </c>
    </row>
    <row r="37" spans="1:13" ht="15.75">
      <c r="A37" s="2" t="s">
        <v>106</v>
      </c>
      <c r="B37" s="2" t="s">
        <v>107</v>
      </c>
      <c r="C37" s="2" t="s">
        <v>108</v>
      </c>
      <c r="D37" s="1">
        <v>0</v>
      </c>
      <c r="E37" s="1">
        <v>8</v>
      </c>
      <c r="F37" s="1">
        <v>0</v>
      </c>
      <c r="G37" s="1">
        <v>10</v>
      </c>
      <c r="H37" s="1">
        <v>1</v>
      </c>
      <c r="I37" s="1">
        <v>7</v>
      </c>
      <c r="J37" s="1">
        <v>10</v>
      </c>
      <c r="K37" s="4">
        <f t="shared" si="1"/>
        <v>68.708333333333329</v>
      </c>
      <c r="L37" s="1"/>
      <c r="M37" s="4">
        <f t="shared" si="0"/>
        <v>51.53125</v>
      </c>
    </row>
  </sheetData>
  <conditionalFormatting sqref="K3:K37">
    <cfRule type="cellIs" dxfId="28" priority="2" operator="greaterThanOrEqual">
      <formula>92</formula>
    </cfRule>
  </conditionalFormatting>
  <conditionalFormatting sqref="M3:M37">
    <cfRule type="cellIs" dxfId="23" priority="1" operator="greaterThanOrEqual">
      <formula>92</formula>
    </cfRule>
  </conditionalFormatting>
  <pageMargins left="0.75" right="0.75" top="1" bottom="1" header="0.5" footer="0.5"/>
  <pageSetup paperSize="9" orientation="portrait" verticalDpi="0" r:id="rId1"/>
  <legacyDrawing r:id="rId2"/>
  <controls>
    <control shapeId="1025" r:id="rId3" name="Control 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M39"/>
  <sheetViews>
    <sheetView showGridLines="0" workbookViewId="0">
      <pane xSplit="5085" topLeftCell="E1" activePane="topRight"/>
      <selection activeCell="A3" sqref="A3:B39"/>
      <selection pane="topRight" activeCell="M3" sqref="M3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3.28515625" customWidth="1"/>
    <col min="4" max="4" width="8.7109375" bestFit="1" customWidth="1"/>
    <col min="5" max="5" width="10.7109375" bestFit="1" customWidth="1"/>
    <col min="6" max="6" width="7.28515625" bestFit="1" customWidth="1"/>
    <col min="7" max="7" width="10.28515625" bestFit="1" customWidth="1"/>
    <col min="8" max="8" width="10.85546875" bestFit="1" customWidth="1"/>
    <col min="9" max="9" width="12.5703125" bestFit="1" customWidth="1"/>
    <col min="10" max="10" width="7.7109375" bestFit="1" customWidth="1"/>
    <col min="11" max="11" width="10.42578125" bestFit="1" customWidth="1"/>
    <col min="12" max="12" width="10.5703125" bestFit="1" customWidth="1"/>
  </cols>
  <sheetData>
    <row r="1" spans="1:13">
      <c r="L1" s="5">
        <v>6</v>
      </c>
    </row>
    <row r="2" spans="1:13">
      <c r="A2" s="3" t="s">
        <v>0</v>
      </c>
      <c r="B2" s="3" t="s">
        <v>1</v>
      </c>
      <c r="C2" s="3" t="s">
        <v>2</v>
      </c>
      <c r="D2" s="3" t="s">
        <v>537</v>
      </c>
      <c r="E2" s="3" t="s">
        <v>539</v>
      </c>
      <c r="F2" s="3" t="s">
        <v>544</v>
      </c>
      <c r="G2" s="3" t="s">
        <v>538</v>
      </c>
      <c r="H2" s="3" t="s">
        <v>545</v>
      </c>
      <c r="I2" s="3" t="s">
        <v>541</v>
      </c>
      <c r="J2" s="3" t="s">
        <v>547</v>
      </c>
      <c r="K2" s="3" t="s">
        <v>3</v>
      </c>
      <c r="L2" s="3" t="s">
        <v>546</v>
      </c>
      <c r="M2" s="3" t="s">
        <v>550</v>
      </c>
    </row>
    <row r="3" spans="1:13" ht="15.75">
      <c r="A3" s="2" t="s">
        <v>109</v>
      </c>
      <c r="B3" s="2" t="s">
        <v>110</v>
      </c>
      <c r="C3" s="2" t="s">
        <v>111</v>
      </c>
      <c r="D3" s="1">
        <v>9</v>
      </c>
      <c r="E3" s="1">
        <v>11</v>
      </c>
      <c r="F3" s="1">
        <v>7</v>
      </c>
      <c r="G3" s="1">
        <v>10</v>
      </c>
      <c r="H3" s="1">
        <v>1</v>
      </c>
      <c r="I3" s="1">
        <v>8</v>
      </c>
      <c r="J3" s="1">
        <v>10</v>
      </c>
      <c r="K3" s="4">
        <f>(((((D3+(E3*10/16))/2+F3+((G3+(H3*10/4)+(I3*10/8))/3)+J3)/4)*10)+L3)+$L$1</f>
        <v>88.09375</v>
      </c>
      <c r="L3" s="1">
        <v>1</v>
      </c>
      <c r="M3" s="4">
        <f>K3*75/100</f>
        <v>66.0703125</v>
      </c>
    </row>
    <row r="4" spans="1:13" ht="15.75">
      <c r="A4" s="2" t="s">
        <v>112</v>
      </c>
      <c r="B4" s="2" t="s">
        <v>113</v>
      </c>
      <c r="C4" s="2" t="s">
        <v>114</v>
      </c>
      <c r="D4" s="1">
        <v>10</v>
      </c>
      <c r="E4" s="1">
        <v>12</v>
      </c>
      <c r="F4" s="1"/>
      <c r="G4" s="1">
        <v>10</v>
      </c>
      <c r="H4" s="1">
        <v>1</v>
      </c>
      <c r="I4" s="1">
        <v>8</v>
      </c>
      <c r="J4" s="1">
        <v>10</v>
      </c>
      <c r="K4" s="4">
        <f>(((((D4+(E4*10/16))/2+F4+((G4+(H4*10/4)+(I4*10/8))/3)+J4)/4)*10)+L4)+$L$1</f>
        <v>74.625</v>
      </c>
      <c r="L4" s="1">
        <v>3</v>
      </c>
      <c r="M4" s="4">
        <f t="shared" ref="M4:M39" si="0">K4*75/100</f>
        <v>55.96875</v>
      </c>
    </row>
    <row r="5" spans="1:13" ht="15.75">
      <c r="A5" s="2" t="s">
        <v>115</v>
      </c>
      <c r="B5" s="2" t="s">
        <v>116</v>
      </c>
      <c r="C5" s="2" t="s">
        <v>117</v>
      </c>
      <c r="D5" s="1">
        <v>9</v>
      </c>
      <c r="E5" s="1">
        <v>8</v>
      </c>
      <c r="F5" s="1">
        <v>9</v>
      </c>
      <c r="G5" s="1">
        <v>10</v>
      </c>
      <c r="H5" s="1">
        <v>4</v>
      </c>
      <c r="I5" s="1">
        <v>8</v>
      </c>
      <c r="J5" s="1">
        <v>10</v>
      </c>
      <c r="K5" s="4">
        <v>100</v>
      </c>
      <c r="L5" s="1">
        <v>5</v>
      </c>
      <c r="M5" s="4">
        <f t="shared" si="0"/>
        <v>75</v>
      </c>
    </row>
    <row r="6" spans="1:13" ht="15.75">
      <c r="A6" s="2" t="s">
        <v>118</v>
      </c>
      <c r="B6" s="2" t="s">
        <v>119</v>
      </c>
      <c r="C6" s="2" t="s">
        <v>120</v>
      </c>
      <c r="D6" s="1">
        <v>8</v>
      </c>
      <c r="E6" s="1">
        <v>8</v>
      </c>
      <c r="F6" s="1">
        <v>5</v>
      </c>
      <c r="G6" s="1">
        <v>10</v>
      </c>
      <c r="H6" s="1"/>
      <c r="I6" s="1">
        <v>6</v>
      </c>
      <c r="J6" s="1">
        <v>7</v>
      </c>
      <c r="K6" s="4">
        <f t="shared" ref="K5:K39" si="1">(((((D6+(E6*10/16))/2+F6+((G6+(H6*10/4)+(I6*10/8))/3)+J6)/4)*10)+L6)+$L$1</f>
        <v>66.833333333333329</v>
      </c>
      <c r="L6" s="1"/>
      <c r="M6" s="4">
        <f t="shared" si="0"/>
        <v>50.125</v>
      </c>
    </row>
    <row r="7" spans="1:13" ht="15.75">
      <c r="A7" s="2" t="s">
        <v>121</v>
      </c>
      <c r="B7" s="2" t="s">
        <v>122</v>
      </c>
      <c r="C7" s="2" t="s">
        <v>123</v>
      </c>
      <c r="D7" s="1">
        <v>10</v>
      </c>
      <c r="E7" s="1">
        <v>10</v>
      </c>
      <c r="F7" s="1">
        <v>7</v>
      </c>
      <c r="G7" s="1">
        <v>10</v>
      </c>
      <c r="H7" s="1">
        <v>3</v>
      </c>
      <c r="I7" s="1">
        <v>7</v>
      </c>
      <c r="J7" s="1">
        <v>10</v>
      </c>
      <c r="K7" s="6">
        <f t="shared" si="1"/>
        <v>92.6875</v>
      </c>
      <c r="L7" s="1">
        <v>2</v>
      </c>
      <c r="M7" s="4">
        <f t="shared" si="0"/>
        <v>69.515625</v>
      </c>
    </row>
    <row r="8" spans="1:13" ht="15.75">
      <c r="A8" s="2" t="s">
        <v>124</v>
      </c>
      <c r="B8" s="2" t="s">
        <v>125</v>
      </c>
      <c r="C8" s="2" t="s">
        <v>126</v>
      </c>
      <c r="D8" s="1">
        <v>9</v>
      </c>
      <c r="E8" s="1">
        <v>13</v>
      </c>
      <c r="F8" s="1"/>
      <c r="G8" s="1">
        <v>10</v>
      </c>
      <c r="H8" s="1">
        <v>4</v>
      </c>
      <c r="I8" s="1">
        <v>6</v>
      </c>
      <c r="J8" s="1">
        <v>10</v>
      </c>
      <c r="K8" s="4">
        <f t="shared" si="1"/>
        <v>79.322916666666657</v>
      </c>
      <c r="L8" s="1">
        <v>4</v>
      </c>
      <c r="M8" s="4">
        <f t="shared" si="0"/>
        <v>59.492187499999993</v>
      </c>
    </row>
    <row r="9" spans="1:13" ht="15.75">
      <c r="A9" s="2" t="s">
        <v>127</v>
      </c>
      <c r="B9" s="2" t="s">
        <v>128</v>
      </c>
      <c r="C9" s="2" t="s">
        <v>129</v>
      </c>
      <c r="D9" s="1">
        <v>9</v>
      </c>
      <c r="E9" s="1">
        <v>4</v>
      </c>
      <c r="F9" s="1">
        <v>6</v>
      </c>
      <c r="G9" s="1">
        <v>10</v>
      </c>
      <c r="H9" s="1"/>
      <c r="I9" s="1">
        <v>5</v>
      </c>
      <c r="J9" s="1">
        <v>10</v>
      </c>
      <c r="K9" s="4">
        <f t="shared" si="1"/>
        <v>75.916666666666671</v>
      </c>
      <c r="L9" s="1">
        <v>2</v>
      </c>
      <c r="M9" s="4">
        <f t="shared" si="0"/>
        <v>56.9375</v>
      </c>
    </row>
    <row r="10" spans="1:13" ht="15.75">
      <c r="A10" s="2" t="s">
        <v>130</v>
      </c>
      <c r="B10" s="2" t="s">
        <v>131</v>
      </c>
      <c r="C10" s="2" t="s">
        <v>132</v>
      </c>
      <c r="D10" s="1">
        <v>10</v>
      </c>
      <c r="E10" s="1">
        <v>14</v>
      </c>
      <c r="F10" s="1">
        <v>8</v>
      </c>
      <c r="G10" s="1">
        <v>10</v>
      </c>
      <c r="H10" s="1"/>
      <c r="I10" s="1">
        <v>6</v>
      </c>
      <c r="J10" s="1">
        <v>0</v>
      </c>
      <c r="K10" s="4">
        <f t="shared" si="1"/>
        <v>68.020833333333329</v>
      </c>
      <c r="L10" s="1">
        <v>4</v>
      </c>
      <c r="M10" s="4">
        <f t="shared" si="0"/>
        <v>51.015625</v>
      </c>
    </row>
    <row r="11" spans="1:13" ht="15.75">
      <c r="A11" s="2" t="s">
        <v>133</v>
      </c>
      <c r="B11" s="2" t="s">
        <v>134</v>
      </c>
      <c r="C11" s="2" t="s">
        <v>135</v>
      </c>
      <c r="D11" s="1">
        <v>9</v>
      </c>
      <c r="E11" s="1">
        <v>14</v>
      </c>
      <c r="F11" s="1"/>
      <c r="G11" s="1">
        <v>10</v>
      </c>
      <c r="H11" s="1">
        <v>2</v>
      </c>
      <c r="I11" s="1">
        <v>6</v>
      </c>
      <c r="J11" s="1">
        <v>10</v>
      </c>
      <c r="K11" s="4">
        <f t="shared" si="1"/>
        <v>76.9375</v>
      </c>
      <c r="L11" s="1">
        <v>5</v>
      </c>
      <c r="M11" s="4">
        <f t="shared" si="0"/>
        <v>57.703125</v>
      </c>
    </row>
    <row r="12" spans="1:13" ht="15.75">
      <c r="A12" s="2" t="s">
        <v>136</v>
      </c>
      <c r="B12" s="2" t="s">
        <v>137</v>
      </c>
      <c r="C12" s="2" t="s">
        <v>138</v>
      </c>
      <c r="D12" s="1">
        <v>10</v>
      </c>
      <c r="E12" s="1">
        <v>14</v>
      </c>
      <c r="F12" s="1"/>
      <c r="G12" s="1">
        <v>10</v>
      </c>
      <c r="H12" s="1"/>
      <c r="I12" s="1">
        <v>8</v>
      </c>
      <c r="J12" s="1">
        <v>10</v>
      </c>
      <c r="K12" s="4">
        <f t="shared" si="1"/>
        <v>74.104166666666671</v>
      </c>
      <c r="L12" s="1">
        <v>3</v>
      </c>
      <c r="M12" s="4">
        <f t="shared" si="0"/>
        <v>55.578125</v>
      </c>
    </row>
    <row r="13" spans="1:13" ht="15.75">
      <c r="A13" s="2" t="s">
        <v>139</v>
      </c>
      <c r="B13" s="2" t="s">
        <v>140</v>
      </c>
      <c r="C13" s="2" t="s">
        <v>141</v>
      </c>
      <c r="D13" s="1">
        <v>9</v>
      </c>
      <c r="E13" s="1">
        <v>9</v>
      </c>
      <c r="F13" s="1"/>
      <c r="G13" s="1">
        <v>10</v>
      </c>
      <c r="H13" s="1">
        <v>3</v>
      </c>
      <c r="I13" s="1">
        <v>8</v>
      </c>
      <c r="J13" s="1">
        <v>0</v>
      </c>
      <c r="K13" s="4">
        <f t="shared" si="1"/>
        <v>47.197916666666657</v>
      </c>
      <c r="L13" s="1"/>
      <c r="M13" s="4">
        <f t="shared" si="0"/>
        <v>35.398437499999993</v>
      </c>
    </row>
    <row r="14" spans="1:13" ht="15.75">
      <c r="A14" s="2" t="s">
        <v>142</v>
      </c>
      <c r="B14" s="2" t="s">
        <v>143</v>
      </c>
      <c r="C14" s="2" t="s">
        <v>144</v>
      </c>
      <c r="D14" s="1">
        <v>8</v>
      </c>
      <c r="E14" s="1">
        <v>3</v>
      </c>
      <c r="F14" s="1">
        <v>10</v>
      </c>
      <c r="G14" s="1">
        <v>10</v>
      </c>
      <c r="H14" s="1"/>
      <c r="I14" s="1">
        <v>8</v>
      </c>
      <c r="J14" s="1">
        <v>0</v>
      </c>
      <c r="K14" s="4">
        <f t="shared" si="1"/>
        <v>62.010416666666671</v>
      </c>
      <c r="L14" s="1">
        <v>2</v>
      </c>
      <c r="M14" s="4">
        <f t="shared" si="0"/>
        <v>46.5078125</v>
      </c>
    </row>
    <row r="15" spans="1:13" ht="15.75">
      <c r="A15" s="2" t="s">
        <v>145</v>
      </c>
      <c r="B15" s="2" t="s">
        <v>146</v>
      </c>
      <c r="C15" s="2" t="s">
        <v>147</v>
      </c>
      <c r="D15" s="1">
        <v>8</v>
      </c>
      <c r="E15" s="1">
        <v>0</v>
      </c>
      <c r="F15" s="1">
        <v>8</v>
      </c>
      <c r="G15" s="1">
        <v>10</v>
      </c>
      <c r="H15" s="1"/>
      <c r="I15" s="1">
        <v>7</v>
      </c>
      <c r="J15" s="1">
        <v>0</v>
      </c>
      <c r="K15" s="4">
        <f t="shared" si="1"/>
        <v>53.625</v>
      </c>
      <c r="L15" s="1">
        <v>2</v>
      </c>
      <c r="M15" s="4">
        <f t="shared" si="0"/>
        <v>40.21875</v>
      </c>
    </row>
    <row r="16" spans="1:13" ht="15.75">
      <c r="A16" s="2" t="s">
        <v>148</v>
      </c>
      <c r="B16" s="2" t="s">
        <v>149</v>
      </c>
      <c r="C16" s="2" t="s">
        <v>150</v>
      </c>
      <c r="D16" s="1">
        <v>0</v>
      </c>
      <c r="E16" s="1">
        <v>13</v>
      </c>
      <c r="F16" s="1"/>
      <c r="G16" s="1">
        <v>0</v>
      </c>
      <c r="H16" s="1"/>
      <c r="I16" s="1">
        <v>4</v>
      </c>
      <c r="J16" s="1">
        <v>10</v>
      </c>
      <c r="K16" s="4">
        <f t="shared" si="1"/>
        <v>45.322916666666671</v>
      </c>
      <c r="L16" s="1"/>
      <c r="M16" s="4">
        <f t="shared" si="0"/>
        <v>33.992187500000007</v>
      </c>
    </row>
    <row r="17" spans="1:13" ht="15.75">
      <c r="A17" s="2" t="s">
        <v>151</v>
      </c>
      <c r="B17" s="2" t="s">
        <v>152</v>
      </c>
      <c r="C17" s="2" t="s">
        <v>153</v>
      </c>
      <c r="D17" s="1">
        <v>9</v>
      </c>
      <c r="E17" s="1">
        <v>4</v>
      </c>
      <c r="F17" s="1">
        <v>7</v>
      </c>
      <c r="G17" s="1">
        <v>10</v>
      </c>
      <c r="H17" s="1"/>
      <c r="I17" s="1">
        <v>6</v>
      </c>
      <c r="J17" s="1">
        <v>0</v>
      </c>
      <c r="K17" s="4">
        <f t="shared" si="1"/>
        <v>54.458333333333329</v>
      </c>
      <c r="L17" s="1">
        <v>2</v>
      </c>
      <c r="M17" s="4">
        <f t="shared" si="0"/>
        <v>40.843749999999993</v>
      </c>
    </row>
    <row r="18" spans="1:13" ht="15.75">
      <c r="A18" s="2" t="s">
        <v>154</v>
      </c>
      <c r="B18" s="2" t="s">
        <v>155</v>
      </c>
      <c r="C18" s="2" t="s">
        <v>156</v>
      </c>
      <c r="D18" s="1">
        <v>9</v>
      </c>
      <c r="E18" s="1">
        <v>5</v>
      </c>
      <c r="F18" s="1"/>
      <c r="G18" s="1">
        <v>10</v>
      </c>
      <c r="H18" s="1">
        <v>4</v>
      </c>
      <c r="I18" s="1">
        <v>4</v>
      </c>
      <c r="J18" s="1">
        <v>10</v>
      </c>
      <c r="K18" s="4">
        <f t="shared" si="1"/>
        <v>68.989583333333343</v>
      </c>
      <c r="L18" s="1">
        <v>2</v>
      </c>
      <c r="M18" s="4">
        <f t="shared" si="0"/>
        <v>51.742187500000007</v>
      </c>
    </row>
    <row r="19" spans="1:13" ht="15.75">
      <c r="A19" s="2" t="s">
        <v>157</v>
      </c>
      <c r="B19" s="2" t="s">
        <v>158</v>
      </c>
      <c r="C19" s="2" t="s">
        <v>159</v>
      </c>
      <c r="D19" s="1">
        <v>8</v>
      </c>
      <c r="E19" s="1">
        <v>9</v>
      </c>
      <c r="F19" s="1">
        <v>8</v>
      </c>
      <c r="G19" s="1">
        <v>10</v>
      </c>
      <c r="H19" s="1">
        <v>4</v>
      </c>
      <c r="I19" s="1">
        <v>7</v>
      </c>
      <c r="J19" s="1">
        <v>0</v>
      </c>
      <c r="K19" s="4">
        <f t="shared" si="1"/>
        <v>69.989583333333343</v>
      </c>
      <c r="L19" s="1">
        <v>3</v>
      </c>
      <c r="M19" s="4">
        <f t="shared" si="0"/>
        <v>52.492187500000007</v>
      </c>
    </row>
    <row r="20" spans="1:13" ht="15.75">
      <c r="A20" s="2" t="s">
        <v>160</v>
      </c>
      <c r="B20" s="2" t="s">
        <v>161</v>
      </c>
      <c r="C20" s="2" t="s">
        <v>162</v>
      </c>
      <c r="D20" s="1">
        <v>8</v>
      </c>
      <c r="E20" s="1">
        <v>10</v>
      </c>
      <c r="F20" s="1">
        <v>7</v>
      </c>
      <c r="G20" s="1">
        <v>10</v>
      </c>
      <c r="H20" s="1">
        <v>3</v>
      </c>
      <c r="I20" s="1">
        <v>8</v>
      </c>
      <c r="J20" s="1">
        <v>10</v>
      </c>
      <c r="K20" s="4">
        <f t="shared" si="1"/>
        <v>92.229166666666657</v>
      </c>
      <c r="L20" s="1">
        <v>3</v>
      </c>
      <c r="M20" s="4">
        <f t="shared" si="0"/>
        <v>69.171874999999986</v>
      </c>
    </row>
    <row r="21" spans="1:13" ht="15.75">
      <c r="A21" s="2" t="s">
        <v>163</v>
      </c>
      <c r="B21" s="2" t="s">
        <v>164</v>
      </c>
      <c r="C21" s="2" t="s">
        <v>165</v>
      </c>
      <c r="D21" s="1">
        <v>8</v>
      </c>
      <c r="E21" s="1">
        <v>13</v>
      </c>
      <c r="F21" s="1"/>
      <c r="G21" s="1">
        <v>10</v>
      </c>
      <c r="H21" s="1">
        <v>3</v>
      </c>
      <c r="I21" s="1">
        <v>4</v>
      </c>
      <c r="J21" s="1">
        <v>0</v>
      </c>
      <c r="K21" s="4">
        <f t="shared" si="1"/>
        <v>44.90625</v>
      </c>
      <c r="L21" s="1"/>
      <c r="M21" s="4">
        <f t="shared" si="0"/>
        <v>33.6796875</v>
      </c>
    </row>
    <row r="22" spans="1:13" ht="15.75">
      <c r="A22" s="2" t="s">
        <v>166</v>
      </c>
      <c r="B22" s="2" t="s">
        <v>167</v>
      </c>
      <c r="C22" s="2" t="s">
        <v>168</v>
      </c>
      <c r="D22" s="1">
        <v>9</v>
      </c>
      <c r="E22" s="1">
        <v>9</v>
      </c>
      <c r="F22" s="1"/>
      <c r="G22" s="1">
        <v>9</v>
      </c>
      <c r="H22" s="1">
        <v>1</v>
      </c>
      <c r="I22" s="1">
        <v>7</v>
      </c>
      <c r="J22" s="1">
        <v>7</v>
      </c>
      <c r="K22" s="4">
        <f t="shared" si="1"/>
        <v>59.65625</v>
      </c>
      <c r="L22" s="1">
        <v>1</v>
      </c>
      <c r="M22" s="4">
        <f t="shared" si="0"/>
        <v>44.7421875</v>
      </c>
    </row>
    <row r="23" spans="1:13" ht="15.75">
      <c r="A23" s="2" t="s">
        <v>169</v>
      </c>
      <c r="B23" s="2" t="s">
        <v>170</v>
      </c>
      <c r="C23" s="2" t="s">
        <v>171</v>
      </c>
      <c r="D23" s="1">
        <v>0</v>
      </c>
      <c r="E23" s="1">
        <v>0</v>
      </c>
      <c r="F23" s="1">
        <v>3</v>
      </c>
      <c r="G23" s="1">
        <v>0</v>
      </c>
      <c r="H23" s="1">
        <v>4</v>
      </c>
      <c r="I23" s="1">
        <v>0</v>
      </c>
      <c r="J23" s="1">
        <v>0</v>
      </c>
      <c r="K23" s="4">
        <f t="shared" si="1"/>
        <v>21.833333333333336</v>
      </c>
      <c r="L23" s="1"/>
      <c r="M23" s="4">
        <f t="shared" si="0"/>
        <v>16.375000000000004</v>
      </c>
    </row>
    <row r="24" spans="1:13" ht="15.75">
      <c r="A24" s="2" t="s">
        <v>172</v>
      </c>
      <c r="B24" s="2" t="s">
        <v>173</v>
      </c>
      <c r="C24" s="2" t="s">
        <v>174</v>
      </c>
      <c r="D24" s="1">
        <v>9</v>
      </c>
      <c r="E24" s="1">
        <v>10</v>
      </c>
      <c r="F24" s="1">
        <v>7</v>
      </c>
      <c r="G24" s="1">
        <v>9</v>
      </c>
      <c r="H24" s="1">
        <v>4</v>
      </c>
      <c r="I24" s="1">
        <v>6</v>
      </c>
      <c r="J24" s="1">
        <v>10</v>
      </c>
      <c r="K24" s="4">
        <f t="shared" si="1"/>
        <v>91.645833333333343</v>
      </c>
      <c r="L24" s="1">
        <v>2</v>
      </c>
      <c r="M24" s="4">
        <f t="shared" si="0"/>
        <v>68.734375000000014</v>
      </c>
    </row>
    <row r="25" spans="1:13" ht="15.75">
      <c r="A25" s="2" t="s">
        <v>175</v>
      </c>
      <c r="B25" s="2" t="s">
        <v>176</v>
      </c>
      <c r="C25" s="2" t="s">
        <v>177</v>
      </c>
      <c r="D25" s="1">
        <v>9</v>
      </c>
      <c r="E25" s="1">
        <v>13</v>
      </c>
      <c r="F25" s="1">
        <v>7</v>
      </c>
      <c r="G25" s="1">
        <v>9</v>
      </c>
      <c r="H25" s="1">
        <v>4</v>
      </c>
      <c r="I25" s="1">
        <v>6</v>
      </c>
      <c r="J25" s="1">
        <v>10</v>
      </c>
      <c r="K25" s="4">
        <f t="shared" si="1"/>
        <v>91.989583333333343</v>
      </c>
      <c r="L25" s="1"/>
      <c r="M25" s="4">
        <f t="shared" si="0"/>
        <v>68.992187500000014</v>
      </c>
    </row>
    <row r="26" spans="1:13" ht="15.75">
      <c r="A26" s="2" t="s">
        <v>178</v>
      </c>
      <c r="B26" s="2" t="s">
        <v>179</v>
      </c>
      <c r="C26" s="2" t="s">
        <v>180</v>
      </c>
      <c r="D26" s="1">
        <v>8</v>
      </c>
      <c r="E26" s="1">
        <v>6</v>
      </c>
      <c r="F26" s="1">
        <v>10</v>
      </c>
      <c r="G26" s="1">
        <v>8</v>
      </c>
      <c r="H26" s="1">
        <v>4</v>
      </c>
      <c r="I26" s="1">
        <v>6</v>
      </c>
      <c r="J26" s="1">
        <v>10</v>
      </c>
      <c r="K26" s="6">
        <f t="shared" si="1"/>
        <v>92.9375</v>
      </c>
      <c r="L26" s="1">
        <v>1</v>
      </c>
      <c r="M26" s="4">
        <f t="shared" si="0"/>
        <v>69.703125</v>
      </c>
    </row>
    <row r="27" spans="1:13" ht="15.75">
      <c r="A27" s="2" t="s">
        <v>181</v>
      </c>
      <c r="B27" s="2" t="s">
        <v>182</v>
      </c>
      <c r="C27" s="2" t="s">
        <v>183</v>
      </c>
      <c r="D27" s="1">
        <v>9</v>
      </c>
      <c r="E27" s="1">
        <v>12</v>
      </c>
      <c r="F27" s="1"/>
      <c r="G27" s="1">
        <v>9</v>
      </c>
      <c r="H27" s="1">
        <v>3</v>
      </c>
      <c r="I27" s="1">
        <v>8</v>
      </c>
      <c r="J27" s="1">
        <v>10</v>
      </c>
      <c r="K27" s="4">
        <f t="shared" si="1"/>
        <v>75.708333333333343</v>
      </c>
      <c r="L27" s="1">
        <v>2</v>
      </c>
      <c r="M27" s="4">
        <f t="shared" si="0"/>
        <v>56.781250000000007</v>
      </c>
    </row>
    <row r="28" spans="1:13" ht="15.75">
      <c r="A28" s="2" t="s">
        <v>184</v>
      </c>
      <c r="B28" s="2" t="s">
        <v>185</v>
      </c>
      <c r="C28" s="2" t="s">
        <v>186</v>
      </c>
      <c r="D28" s="1">
        <v>0</v>
      </c>
      <c r="E28" s="1">
        <v>0</v>
      </c>
      <c r="F28" s="1"/>
      <c r="G28" s="1">
        <v>0</v>
      </c>
      <c r="H28" s="1"/>
      <c r="I28" s="1">
        <v>0</v>
      </c>
      <c r="J28" s="1">
        <v>0</v>
      </c>
      <c r="K28" s="4">
        <f t="shared" si="1"/>
        <v>6</v>
      </c>
      <c r="L28" s="1"/>
      <c r="M28" s="4">
        <f t="shared" si="0"/>
        <v>4.5</v>
      </c>
    </row>
    <row r="29" spans="1:13" ht="15.75">
      <c r="A29" s="2" t="s">
        <v>187</v>
      </c>
      <c r="B29" s="2" t="s">
        <v>188</v>
      </c>
      <c r="C29" s="2" t="s">
        <v>189</v>
      </c>
      <c r="D29" s="1">
        <v>9</v>
      </c>
      <c r="E29" s="1">
        <v>10</v>
      </c>
      <c r="F29" s="1"/>
      <c r="G29" s="1">
        <v>9</v>
      </c>
      <c r="H29" s="1">
        <v>3</v>
      </c>
      <c r="I29" s="1">
        <v>4</v>
      </c>
      <c r="J29" s="1">
        <v>10</v>
      </c>
      <c r="K29" s="4">
        <f t="shared" si="1"/>
        <v>68.979166666666671</v>
      </c>
      <c r="L29" s="1">
        <v>1</v>
      </c>
      <c r="M29" s="4">
        <f t="shared" si="0"/>
        <v>51.734375</v>
      </c>
    </row>
    <row r="30" spans="1:13" ht="15.75">
      <c r="A30" s="2" t="s">
        <v>190</v>
      </c>
      <c r="B30" s="2" t="s">
        <v>191</v>
      </c>
      <c r="C30" s="2" t="s">
        <v>192</v>
      </c>
      <c r="D30" s="1">
        <v>10</v>
      </c>
      <c r="E30" s="1">
        <v>7</v>
      </c>
      <c r="F30" s="1"/>
      <c r="G30" s="1">
        <v>10</v>
      </c>
      <c r="H30" s="1">
        <v>4</v>
      </c>
      <c r="I30" s="1">
        <v>8</v>
      </c>
      <c r="J30" s="1">
        <v>10</v>
      </c>
      <c r="K30" s="4">
        <f t="shared" si="1"/>
        <v>74.96875</v>
      </c>
      <c r="L30" s="1">
        <v>1</v>
      </c>
      <c r="M30" s="4">
        <f t="shared" si="0"/>
        <v>56.2265625</v>
      </c>
    </row>
    <row r="31" spans="1:13" ht="15.75">
      <c r="A31" s="2" t="s">
        <v>193</v>
      </c>
      <c r="B31" s="2" t="s">
        <v>194</v>
      </c>
      <c r="C31" s="2" t="s">
        <v>195</v>
      </c>
      <c r="D31" s="1">
        <v>9</v>
      </c>
      <c r="E31" s="1">
        <v>14</v>
      </c>
      <c r="F31" s="1">
        <v>5</v>
      </c>
      <c r="G31" s="1">
        <v>9</v>
      </c>
      <c r="H31" s="1">
        <v>4</v>
      </c>
      <c r="I31" s="1">
        <v>6</v>
      </c>
      <c r="J31" s="1">
        <v>10</v>
      </c>
      <c r="K31" s="4">
        <f t="shared" si="1"/>
        <v>89.770833333333343</v>
      </c>
      <c r="L31" s="1">
        <v>2</v>
      </c>
      <c r="M31" s="4">
        <f t="shared" si="0"/>
        <v>67.328125000000014</v>
      </c>
    </row>
    <row r="32" spans="1:13" ht="15.75">
      <c r="A32" s="2" t="s">
        <v>196</v>
      </c>
      <c r="B32" s="2" t="s">
        <v>197</v>
      </c>
      <c r="C32" s="2" t="s">
        <v>198</v>
      </c>
      <c r="D32" s="1">
        <v>9</v>
      </c>
      <c r="E32" s="1">
        <v>7</v>
      </c>
      <c r="F32" s="1">
        <v>5</v>
      </c>
      <c r="G32" s="1">
        <v>9</v>
      </c>
      <c r="H32" s="1">
        <v>4</v>
      </c>
      <c r="I32" s="1">
        <v>8</v>
      </c>
      <c r="J32" s="1">
        <v>10</v>
      </c>
      <c r="K32" s="4">
        <f t="shared" si="1"/>
        <v>85.385416666666657</v>
      </c>
      <c r="L32" s="1">
        <v>1</v>
      </c>
      <c r="M32" s="4">
        <f t="shared" si="0"/>
        <v>64.039062499999986</v>
      </c>
    </row>
    <row r="33" spans="1:13" ht="15.75">
      <c r="A33" s="2" t="s">
        <v>199</v>
      </c>
      <c r="B33" s="2" t="s">
        <v>200</v>
      </c>
      <c r="C33" s="2" t="s">
        <v>201</v>
      </c>
      <c r="D33" s="1">
        <v>10</v>
      </c>
      <c r="E33" s="1">
        <v>10</v>
      </c>
      <c r="F33" s="1">
        <v>10</v>
      </c>
      <c r="G33" s="1">
        <v>10</v>
      </c>
      <c r="H33" s="1">
        <v>4</v>
      </c>
      <c r="I33" s="1">
        <v>8</v>
      </c>
      <c r="J33" s="1">
        <v>10</v>
      </c>
      <c r="K33" s="4">
        <v>100</v>
      </c>
      <c r="L33" s="1">
        <v>3</v>
      </c>
      <c r="M33" s="4">
        <f t="shared" si="0"/>
        <v>75</v>
      </c>
    </row>
    <row r="34" spans="1:13" ht="15.75">
      <c r="A34" s="2" t="s">
        <v>202</v>
      </c>
      <c r="B34" s="2" t="s">
        <v>203</v>
      </c>
      <c r="C34" s="2" t="s">
        <v>204</v>
      </c>
      <c r="D34" s="1">
        <v>10</v>
      </c>
      <c r="E34" s="1">
        <v>12</v>
      </c>
      <c r="F34" s="1"/>
      <c r="G34" s="1">
        <v>0</v>
      </c>
      <c r="H34" s="1"/>
      <c r="I34" s="1">
        <v>6</v>
      </c>
      <c r="J34" s="1">
        <v>10</v>
      </c>
      <c r="K34" s="4">
        <f t="shared" si="1"/>
        <v>60.125</v>
      </c>
      <c r="L34" s="1">
        <v>1</v>
      </c>
      <c r="M34" s="4">
        <f t="shared" si="0"/>
        <v>45.09375</v>
      </c>
    </row>
    <row r="35" spans="1:13" ht="15.75">
      <c r="A35" s="2" t="s">
        <v>205</v>
      </c>
      <c r="B35" s="2" t="s">
        <v>206</v>
      </c>
      <c r="C35" s="2" t="s">
        <v>207</v>
      </c>
      <c r="D35" s="1">
        <v>9</v>
      </c>
      <c r="E35" s="1">
        <v>10</v>
      </c>
      <c r="F35" s="1">
        <v>10</v>
      </c>
      <c r="G35" s="1">
        <v>9</v>
      </c>
      <c r="H35" s="1">
        <v>4</v>
      </c>
      <c r="I35" s="1">
        <v>8</v>
      </c>
      <c r="J35" s="1">
        <v>10</v>
      </c>
      <c r="K35" s="4">
        <v>100</v>
      </c>
      <c r="L35" s="1">
        <v>3</v>
      </c>
      <c r="M35" s="4">
        <f t="shared" si="0"/>
        <v>75</v>
      </c>
    </row>
    <row r="36" spans="1:13" ht="15.75">
      <c r="A36" s="2" t="s">
        <v>208</v>
      </c>
      <c r="B36" s="2" t="s">
        <v>209</v>
      </c>
      <c r="C36" s="2" t="s">
        <v>210</v>
      </c>
      <c r="D36" s="1">
        <v>9</v>
      </c>
      <c r="E36" s="1">
        <v>12</v>
      </c>
      <c r="F36" s="1"/>
      <c r="G36" s="1">
        <v>9</v>
      </c>
      <c r="H36" s="1">
        <v>4</v>
      </c>
      <c r="I36" s="1">
        <v>8</v>
      </c>
      <c r="J36" s="1">
        <v>10</v>
      </c>
      <c r="K36" s="4">
        <f t="shared" si="1"/>
        <v>77.791666666666657</v>
      </c>
      <c r="L36" s="1">
        <v>2</v>
      </c>
      <c r="M36" s="4">
        <f t="shared" si="0"/>
        <v>58.343749999999993</v>
      </c>
    </row>
    <row r="37" spans="1:13" ht="15.75">
      <c r="A37" s="2" t="s">
        <v>211</v>
      </c>
      <c r="B37" s="2" t="s">
        <v>212</v>
      </c>
      <c r="C37" s="2" t="s">
        <v>213</v>
      </c>
      <c r="D37" s="1">
        <v>0</v>
      </c>
      <c r="E37" s="1">
        <v>0</v>
      </c>
      <c r="F37" s="1">
        <v>3</v>
      </c>
      <c r="G37" s="1">
        <v>0</v>
      </c>
      <c r="H37" s="1">
        <v>2</v>
      </c>
      <c r="I37" s="1">
        <v>0</v>
      </c>
      <c r="J37" s="1">
        <v>10</v>
      </c>
      <c r="K37" s="4">
        <f t="shared" si="1"/>
        <v>42.666666666666671</v>
      </c>
      <c r="L37" s="1"/>
      <c r="M37" s="4">
        <f t="shared" si="0"/>
        <v>32.000000000000007</v>
      </c>
    </row>
    <row r="38" spans="1:13" ht="15.75">
      <c r="A38" s="2" t="s">
        <v>214</v>
      </c>
      <c r="B38" s="2" t="s">
        <v>215</v>
      </c>
      <c r="C38" s="2" t="s">
        <v>216</v>
      </c>
      <c r="D38" s="1">
        <v>9</v>
      </c>
      <c r="E38" s="1">
        <v>10</v>
      </c>
      <c r="F38" s="1">
        <v>10</v>
      </c>
      <c r="G38" s="1">
        <v>9</v>
      </c>
      <c r="H38" s="1">
        <v>1</v>
      </c>
      <c r="I38" s="1">
        <v>6</v>
      </c>
      <c r="J38" s="1">
        <v>0</v>
      </c>
      <c r="K38" s="4">
        <f t="shared" si="1"/>
        <v>65.895833333333329</v>
      </c>
      <c r="L38" s="1"/>
      <c r="M38" s="4">
        <f t="shared" si="0"/>
        <v>49.421875</v>
      </c>
    </row>
    <row r="39" spans="1:13" ht="15.75">
      <c r="A39" s="2" t="s">
        <v>217</v>
      </c>
      <c r="B39" s="2" t="s">
        <v>218</v>
      </c>
      <c r="C39" s="2" t="s">
        <v>219</v>
      </c>
      <c r="D39" s="1">
        <v>0</v>
      </c>
      <c r="E39" s="1">
        <v>8</v>
      </c>
      <c r="F39" s="1">
        <v>9</v>
      </c>
      <c r="G39" s="1">
        <v>0</v>
      </c>
      <c r="H39" s="1">
        <v>4</v>
      </c>
      <c r="I39" s="1">
        <v>8</v>
      </c>
      <c r="J39" s="1">
        <v>10</v>
      </c>
      <c r="K39" s="4">
        <f t="shared" si="1"/>
        <v>77.416666666666671</v>
      </c>
      <c r="L39" s="1">
        <v>1</v>
      </c>
      <c r="M39" s="4">
        <f t="shared" si="0"/>
        <v>58.0625</v>
      </c>
    </row>
  </sheetData>
  <conditionalFormatting sqref="K3:K39">
    <cfRule type="cellIs" dxfId="25" priority="2" operator="greaterThanOrEqual">
      <formula>93</formula>
    </cfRule>
  </conditionalFormatting>
  <conditionalFormatting sqref="M3:M39">
    <cfRule type="cellIs" dxfId="20" priority="1" operator="greaterThanOrEqual">
      <formula>92</formula>
    </cfRule>
  </conditionalFormatting>
  <pageMargins left="0.75" right="0.75" top="1" bottom="1" header="0.5" footer="0.5"/>
  <pageSetup paperSize="9" orientation="portrait" verticalDpi="0" r:id="rId1"/>
  <legacyDrawing r:id="rId2"/>
  <controls>
    <control shapeId="2049" r:id="rId3" name="Control 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M38"/>
  <sheetViews>
    <sheetView showGridLines="0" topLeftCell="B1" workbookViewId="0">
      <selection activeCell="M3" sqref="M3"/>
    </sheetView>
  </sheetViews>
  <sheetFormatPr baseColWidth="10" defaultRowHeight="15"/>
  <cols>
    <col min="1" max="1" width="24.5703125" bestFit="1" customWidth="1"/>
    <col min="2" max="2" width="20.7109375" bestFit="1" customWidth="1"/>
    <col min="3" max="3" width="3.85546875" customWidth="1"/>
    <col min="4" max="4" width="8.7109375" bestFit="1" customWidth="1"/>
    <col min="5" max="5" width="7.28515625" bestFit="1" customWidth="1"/>
    <col min="6" max="6" width="10.7109375" bestFit="1" customWidth="1"/>
    <col min="7" max="7" width="10.28515625" bestFit="1" customWidth="1"/>
    <col min="8" max="8" width="10.85546875" bestFit="1" customWidth="1"/>
    <col min="9" max="9" width="12.5703125" bestFit="1" customWidth="1"/>
    <col min="10" max="10" width="6.42578125" bestFit="1" customWidth="1"/>
    <col min="11" max="11" width="10.42578125" bestFit="1" customWidth="1"/>
    <col min="12" max="12" width="11.5703125" bestFit="1" customWidth="1"/>
  </cols>
  <sheetData>
    <row r="1" spans="1:13">
      <c r="L1" s="5">
        <v>6</v>
      </c>
    </row>
    <row r="2" spans="1:13">
      <c r="A2" s="3" t="s">
        <v>0</v>
      </c>
      <c r="B2" s="3" t="s">
        <v>1</v>
      </c>
      <c r="C2" s="3" t="s">
        <v>2</v>
      </c>
      <c r="D2" s="3" t="s">
        <v>537</v>
      </c>
      <c r="E2" s="3" t="s">
        <v>544</v>
      </c>
      <c r="F2" s="3" t="s">
        <v>540</v>
      </c>
      <c r="G2" s="3" t="s">
        <v>538</v>
      </c>
      <c r="H2" s="3" t="s">
        <v>545</v>
      </c>
      <c r="I2" s="3" t="s">
        <v>541</v>
      </c>
      <c r="J2" s="3" t="s">
        <v>548</v>
      </c>
      <c r="K2" s="3" t="s">
        <v>3</v>
      </c>
      <c r="L2" s="3" t="s">
        <v>536</v>
      </c>
      <c r="M2" s="3" t="s">
        <v>550</v>
      </c>
    </row>
    <row r="3" spans="1:13" ht="15.75">
      <c r="A3" s="2" t="s">
        <v>220</v>
      </c>
      <c r="B3" s="2" t="s">
        <v>221</v>
      </c>
      <c r="C3" s="2" t="s">
        <v>222</v>
      </c>
      <c r="D3" s="1">
        <v>8</v>
      </c>
      <c r="E3" s="1">
        <v>5</v>
      </c>
      <c r="F3" s="1">
        <v>15</v>
      </c>
      <c r="G3" s="1"/>
      <c r="H3" s="1">
        <v>2</v>
      </c>
      <c r="I3" s="1"/>
      <c r="J3" s="1">
        <v>0</v>
      </c>
      <c r="K3" s="4">
        <f>(((((D3+(F3*10/20))/2+E3+(H3*10/4)+J3)/4)*10)+L3)+$L$1</f>
        <v>50.375</v>
      </c>
      <c r="L3" s="1"/>
      <c r="M3" s="4">
        <f>K3*75/100</f>
        <v>37.78125</v>
      </c>
    </row>
    <row r="4" spans="1:13" ht="15.75">
      <c r="A4" s="2" t="s">
        <v>223</v>
      </c>
      <c r="B4" s="2" t="s">
        <v>224</v>
      </c>
      <c r="C4" s="2" t="s">
        <v>225</v>
      </c>
      <c r="D4" s="1">
        <v>0</v>
      </c>
      <c r="E4" s="1"/>
      <c r="F4" s="1">
        <v>0</v>
      </c>
      <c r="G4" s="1"/>
      <c r="H4" s="1"/>
      <c r="I4" s="1"/>
      <c r="J4" s="1">
        <v>0</v>
      </c>
      <c r="K4" s="4">
        <f t="shared" ref="K4:K38" si="0">(((((D4+(F4*10/20))/2+E4+(H4*10/4)+J4)/4)*10)+L4)+$L$1</f>
        <v>6</v>
      </c>
      <c r="L4" s="1"/>
      <c r="M4" s="4">
        <f t="shared" ref="M4:M38" si="1">K4*75/100</f>
        <v>4.5</v>
      </c>
    </row>
    <row r="5" spans="1:13" ht="15.75">
      <c r="A5" s="2" t="s">
        <v>226</v>
      </c>
      <c r="B5" s="2" t="s">
        <v>161</v>
      </c>
      <c r="C5" s="2" t="s">
        <v>227</v>
      </c>
      <c r="D5" s="1">
        <v>9</v>
      </c>
      <c r="E5" s="1"/>
      <c r="F5" s="1">
        <v>9</v>
      </c>
      <c r="G5" s="1"/>
      <c r="H5" s="1">
        <v>1</v>
      </c>
      <c r="I5" s="1"/>
      <c r="J5" s="1">
        <v>10</v>
      </c>
      <c r="K5" s="4">
        <f t="shared" si="0"/>
        <v>55.125</v>
      </c>
      <c r="L5" s="1">
        <v>1</v>
      </c>
      <c r="M5" s="4">
        <f t="shared" si="1"/>
        <v>41.34375</v>
      </c>
    </row>
    <row r="6" spans="1:13" ht="15.75">
      <c r="A6" s="2" t="s">
        <v>228</v>
      </c>
      <c r="B6" s="2" t="s">
        <v>229</v>
      </c>
      <c r="C6" s="2" t="s">
        <v>230</v>
      </c>
      <c r="D6" s="1">
        <v>10</v>
      </c>
      <c r="E6" s="1">
        <v>10</v>
      </c>
      <c r="F6" s="1">
        <v>12</v>
      </c>
      <c r="G6" s="1"/>
      <c r="H6" s="1">
        <v>1</v>
      </c>
      <c r="I6" s="1"/>
      <c r="J6" s="1">
        <v>0</v>
      </c>
      <c r="K6" s="4">
        <f t="shared" si="0"/>
        <v>58.25</v>
      </c>
      <c r="L6" s="1">
        <v>1</v>
      </c>
      <c r="M6" s="4">
        <f t="shared" si="1"/>
        <v>43.6875</v>
      </c>
    </row>
    <row r="7" spans="1:13" ht="15.75">
      <c r="A7" s="2" t="s">
        <v>231</v>
      </c>
      <c r="B7" s="2" t="s">
        <v>232</v>
      </c>
      <c r="C7" s="2" t="s">
        <v>233</v>
      </c>
      <c r="D7" s="1">
        <v>8</v>
      </c>
      <c r="E7" s="1">
        <v>7</v>
      </c>
      <c r="F7" s="1">
        <v>12</v>
      </c>
      <c r="G7" s="1"/>
      <c r="H7" s="1">
        <v>4</v>
      </c>
      <c r="I7" s="1"/>
      <c r="J7" s="1">
        <v>0</v>
      </c>
      <c r="K7" s="4">
        <f t="shared" si="0"/>
        <v>66</v>
      </c>
      <c r="L7" s="1"/>
      <c r="M7" s="4">
        <f t="shared" si="1"/>
        <v>49.5</v>
      </c>
    </row>
    <row r="8" spans="1:13" ht="15.75">
      <c r="A8" s="2" t="s">
        <v>234</v>
      </c>
      <c r="B8" s="2" t="s">
        <v>235</v>
      </c>
      <c r="C8" s="2" t="s">
        <v>236</v>
      </c>
      <c r="D8" s="1">
        <v>0</v>
      </c>
      <c r="E8" s="1">
        <v>6</v>
      </c>
      <c r="F8" s="1">
        <v>9</v>
      </c>
      <c r="G8" s="1"/>
      <c r="H8" s="1"/>
      <c r="I8" s="1"/>
      <c r="J8" s="1">
        <v>0</v>
      </c>
      <c r="K8" s="4">
        <f t="shared" si="0"/>
        <v>26.625</v>
      </c>
      <c r="L8" s="1"/>
      <c r="M8" s="4">
        <f t="shared" si="1"/>
        <v>19.96875</v>
      </c>
    </row>
    <row r="9" spans="1:13" ht="15.75">
      <c r="A9" s="2" t="s">
        <v>237</v>
      </c>
      <c r="B9" s="2" t="s">
        <v>238</v>
      </c>
      <c r="C9" s="2" t="s">
        <v>239</v>
      </c>
      <c r="D9" s="1">
        <v>8</v>
      </c>
      <c r="E9" s="1">
        <v>10</v>
      </c>
      <c r="F9" s="1">
        <v>13</v>
      </c>
      <c r="G9" s="1"/>
      <c r="H9" s="1">
        <v>2</v>
      </c>
      <c r="I9" s="1"/>
      <c r="J9" s="1">
        <v>10</v>
      </c>
      <c r="K9" s="4">
        <f t="shared" si="0"/>
        <v>86.625</v>
      </c>
      <c r="L9" s="1"/>
      <c r="M9" s="4">
        <f t="shared" si="1"/>
        <v>64.96875</v>
      </c>
    </row>
    <row r="10" spans="1:13" ht="15.75">
      <c r="A10" s="2" t="s">
        <v>240</v>
      </c>
      <c r="B10" s="2" t="s">
        <v>241</v>
      </c>
      <c r="C10" s="2" t="s">
        <v>242</v>
      </c>
      <c r="D10" s="1">
        <v>9</v>
      </c>
      <c r="E10" s="1"/>
      <c r="F10" s="1">
        <v>9</v>
      </c>
      <c r="G10" s="1"/>
      <c r="H10" s="1">
        <v>2</v>
      </c>
      <c r="I10" s="1"/>
      <c r="J10" s="1">
        <v>10</v>
      </c>
      <c r="K10" s="4">
        <f t="shared" si="0"/>
        <v>60.375</v>
      </c>
      <c r="L10" s="1"/>
      <c r="M10" s="4">
        <f t="shared" si="1"/>
        <v>45.28125</v>
      </c>
    </row>
    <row r="11" spans="1:13" ht="15.75">
      <c r="A11" s="2" t="s">
        <v>243</v>
      </c>
      <c r="B11" s="2" t="s">
        <v>244</v>
      </c>
      <c r="C11" s="2" t="s">
        <v>245</v>
      </c>
      <c r="D11" s="1">
        <v>0</v>
      </c>
      <c r="E11" s="1"/>
      <c r="F11" s="1">
        <v>9</v>
      </c>
      <c r="G11" s="1"/>
      <c r="H11" s="1">
        <v>1</v>
      </c>
      <c r="I11" s="1"/>
      <c r="J11" s="1">
        <v>0</v>
      </c>
      <c r="K11" s="4">
        <f t="shared" si="0"/>
        <v>19.875</v>
      </c>
      <c r="L11" s="1">
        <v>2</v>
      </c>
      <c r="M11" s="4">
        <f t="shared" si="1"/>
        <v>14.90625</v>
      </c>
    </row>
    <row r="12" spans="1:13" ht="15.75">
      <c r="A12" s="2" t="s">
        <v>246</v>
      </c>
      <c r="B12" s="2" t="s">
        <v>247</v>
      </c>
      <c r="C12" s="2" t="s">
        <v>248</v>
      </c>
      <c r="D12" s="1">
        <v>10</v>
      </c>
      <c r="E12" s="1">
        <v>10</v>
      </c>
      <c r="F12" s="1">
        <v>12</v>
      </c>
      <c r="G12" s="1"/>
      <c r="H12" s="1">
        <v>1</v>
      </c>
      <c r="I12" s="1"/>
      <c r="J12" s="1">
        <v>0</v>
      </c>
      <c r="K12" s="4">
        <f t="shared" si="0"/>
        <v>60.25</v>
      </c>
      <c r="L12" s="1">
        <v>3</v>
      </c>
      <c r="M12" s="4">
        <f t="shared" si="1"/>
        <v>45.1875</v>
      </c>
    </row>
    <row r="13" spans="1:13" ht="15.75">
      <c r="A13" s="2" t="s">
        <v>249</v>
      </c>
      <c r="B13" s="2" t="s">
        <v>250</v>
      </c>
      <c r="C13" s="2" t="s">
        <v>251</v>
      </c>
      <c r="D13" s="1">
        <v>8</v>
      </c>
      <c r="E13" s="1">
        <v>6</v>
      </c>
      <c r="F13" s="1">
        <v>11</v>
      </c>
      <c r="G13" s="1"/>
      <c r="H13" s="1">
        <v>2</v>
      </c>
      <c r="I13" s="1"/>
      <c r="J13" s="1">
        <v>0</v>
      </c>
      <c r="K13" s="4">
        <f t="shared" si="0"/>
        <v>50.375</v>
      </c>
      <c r="L13" s="1"/>
      <c r="M13" s="4">
        <f t="shared" si="1"/>
        <v>37.78125</v>
      </c>
    </row>
    <row r="14" spans="1:13" ht="15.75">
      <c r="A14" s="2" t="s">
        <v>252</v>
      </c>
      <c r="B14" s="2" t="s">
        <v>253</v>
      </c>
      <c r="C14" s="2" t="s">
        <v>254</v>
      </c>
      <c r="D14" s="1">
        <v>8</v>
      </c>
      <c r="E14" s="1">
        <v>9</v>
      </c>
      <c r="F14" s="1">
        <v>8</v>
      </c>
      <c r="G14" s="1"/>
      <c r="H14" s="1">
        <v>4</v>
      </c>
      <c r="I14" s="1"/>
      <c r="J14" s="1">
        <v>10</v>
      </c>
      <c r="K14" s="4">
        <f t="shared" si="0"/>
        <v>94.5</v>
      </c>
      <c r="L14" s="1">
        <v>1</v>
      </c>
      <c r="M14" s="4">
        <f t="shared" si="1"/>
        <v>70.875</v>
      </c>
    </row>
    <row r="15" spans="1:13" ht="15.75">
      <c r="A15" s="2" t="s">
        <v>255</v>
      </c>
      <c r="B15" s="2" t="s">
        <v>256</v>
      </c>
      <c r="C15" s="2" t="s">
        <v>257</v>
      </c>
      <c r="D15" s="1">
        <v>7</v>
      </c>
      <c r="E15" s="1">
        <v>5</v>
      </c>
      <c r="F15" s="1">
        <v>9</v>
      </c>
      <c r="G15" s="1"/>
      <c r="H15" s="1">
        <v>2</v>
      </c>
      <c r="I15" s="1"/>
      <c r="J15" s="1">
        <v>10</v>
      </c>
      <c r="K15" s="4">
        <f t="shared" si="0"/>
        <v>71.375</v>
      </c>
      <c r="L15" s="1">
        <v>1</v>
      </c>
      <c r="M15" s="4">
        <f t="shared" si="1"/>
        <v>53.53125</v>
      </c>
    </row>
    <row r="16" spans="1:13" ht="15.75">
      <c r="A16" s="2" t="s">
        <v>258</v>
      </c>
      <c r="B16" s="2" t="s">
        <v>259</v>
      </c>
      <c r="C16" s="2" t="s">
        <v>260</v>
      </c>
      <c r="D16" s="1">
        <v>8</v>
      </c>
      <c r="E16" s="1">
        <v>7</v>
      </c>
      <c r="F16" s="1">
        <v>9</v>
      </c>
      <c r="G16" s="1"/>
      <c r="H16" s="1">
        <v>2</v>
      </c>
      <c r="I16" s="1"/>
      <c r="J16" s="1">
        <v>0</v>
      </c>
      <c r="K16" s="4">
        <f t="shared" si="0"/>
        <v>51.625</v>
      </c>
      <c r="L16" s="1"/>
      <c r="M16" s="4">
        <f t="shared" si="1"/>
        <v>38.71875</v>
      </c>
    </row>
    <row r="17" spans="1:13" ht="15.75">
      <c r="A17" s="2" t="s">
        <v>261</v>
      </c>
      <c r="B17" s="2" t="s">
        <v>262</v>
      </c>
      <c r="C17" s="2" t="s">
        <v>263</v>
      </c>
      <c r="D17" s="1">
        <v>10</v>
      </c>
      <c r="E17" s="1">
        <v>10</v>
      </c>
      <c r="F17" s="1">
        <v>11</v>
      </c>
      <c r="G17" s="1"/>
      <c r="H17" s="1">
        <v>3</v>
      </c>
      <c r="I17" s="1"/>
      <c r="J17" s="1">
        <v>0</v>
      </c>
      <c r="K17" s="4">
        <f t="shared" si="0"/>
        <v>72.125</v>
      </c>
      <c r="L17" s="1">
        <v>3</v>
      </c>
      <c r="M17" s="4">
        <f t="shared" si="1"/>
        <v>54.09375</v>
      </c>
    </row>
    <row r="18" spans="1:13" ht="15.75">
      <c r="A18" s="2" t="s">
        <v>264</v>
      </c>
      <c r="B18" s="2" t="s">
        <v>265</v>
      </c>
      <c r="C18" s="2" t="s">
        <v>266</v>
      </c>
      <c r="D18" s="1">
        <v>7</v>
      </c>
      <c r="E18" s="1"/>
      <c r="F18" s="1">
        <v>0</v>
      </c>
      <c r="G18" s="1"/>
      <c r="H18" s="1">
        <v>4</v>
      </c>
      <c r="I18" s="1"/>
      <c r="J18" s="1">
        <v>10</v>
      </c>
      <c r="K18" s="4">
        <f t="shared" si="0"/>
        <v>69.75</v>
      </c>
      <c r="L18" s="1">
        <v>5</v>
      </c>
      <c r="M18" s="4">
        <f t="shared" si="1"/>
        <v>52.3125</v>
      </c>
    </row>
    <row r="19" spans="1:13" ht="15.75">
      <c r="A19" s="2" t="s">
        <v>267</v>
      </c>
      <c r="B19" s="2" t="s">
        <v>268</v>
      </c>
      <c r="C19" s="2" t="s">
        <v>269</v>
      </c>
      <c r="D19" s="1">
        <v>9</v>
      </c>
      <c r="E19" s="1">
        <v>10</v>
      </c>
      <c r="F19" s="1">
        <v>9</v>
      </c>
      <c r="G19" s="1"/>
      <c r="H19" s="1">
        <v>3</v>
      </c>
      <c r="I19" s="1"/>
      <c r="J19" s="1">
        <v>0</v>
      </c>
      <c r="K19" s="4">
        <f t="shared" si="0"/>
        <v>67.625</v>
      </c>
      <c r="L19" s="1">
        <v>1</v>
      </c>
      <c r="M19" s="4">
        <f t="shared" si="1"/>
        <v>50.71875</v>
      </c>
    </row>
    <row r="20" spans="1:13" ht="15.75">
      <c r="A20" s="2" t="s">
        <v>270</v>
      </c>
      <c r="B20" s="2" t="s">
        <v>271</v>
      </c>
      <c r="C20" s="2" t="s">
        <v>272</v>
      </c>
      <c r="D20" s="1">
        <v>9</v>
      </c>
      <c r="E20" s="1">
        <v>9</v>
      </c>
      <c r="F20" s="1">
        <v>9</v>
      </c>
      <c r="G20" s="1"/>
      <c r="H20" s="1">
        <v>2</v>
      </c>
      <c r="I20" s="1"/>
      <c r="J20" s="1">
        <v>10</v>
      </c>
      <c r="K20" s="4">
        <f t="shared" si="0"/>
        <v>83.875</v>
      </c>
      <c r="L20" s="1">
        <v>1</v>
      </c>
      <c r="M20" s="4">
        <f t="shared" si="1"/>
        <v>62.90625</v>
      </c>
    </row>
    <row r="21" spans="1:13" ht="15.75">
      <c r="A21" s="2" t="s">
        <v>273</v>
      </c>
      <c r="B21" s="2" t="s">
        <v>274</v>
      </c>
      <c r="C21" s="2" t="s">
        <v>275</v>
      </c>
      <c r="D21" s="1">
        <v>8</v>
      </c>
      <c r="E21" s="1">
        <v>10</v>
      </c>
      <c r="F21" s="1">
        <v>12</v>
      </c>
      <c r="G21" s="1"/>
      <c r="H21" s="1">
        <v>1</v>
      </c>
      <c r="I21" s="1"/>
      <c r="J21" s="1">
        <v>10</v>
      </c>
      <c r="K21" s="4">
        <f t="shared" si="0"/>
        <v>79.75</v>
      </c>
      <c r="L21" s="1"/>
      <c r="M21" s="4">
        <f t="shared" si="1"/>
        <v>59.8125</v>
      </c>
    </row>
    <row r="22" spans="1:13" ht="15.75">
      <c r="A22" s="2" t="s">
        <v>276</v>
      </c>
      <c r="B22" s="2" t="s">
        <v>41</v>
      </c>
      <c r="C22" s="2" t="s">
        <v>277</v>
      </c>
      <c r="D22" s="1">
        <v>7</v>
      </c>
      <c r="E22" s="1">
        <v>10</v>
      </c>
      <c r="F22" s="1">
        <v>11</v>
      </c>
      <c r="G22" s="1"/>
      <c r="H22" s="1">
        <v>3</v>
      </c>
      <c r="I22" s="1"/>
      <c r="J22" s="1">
        <v>10</v>
      </c>
      <c r="K22" s="4">
        <f t="shared" si="0"/>
        <v>91.375</v>
      </c>
      <c r="L22" s="1">
        <v>1</v>
      </c>
      <c r="M22" s="4">
        <f t="shared" si="1"/>
        <v>68.53125</v>
      </c>
    </row>
    <row r="23" spans="1:13" ht="15.75">
      <c r="A23" s="2" t="s">
        <v>278</v>
      </c>
      <c r="B23" s="2" t="s">
        <v>279</v>
      </c>
      <c r="C23" s="2" t="s">
        <v>280</v>
      </c>
      <c r="D23" s="1">
        <v>9</v>
      </c>
      <c r="E23" s="1">
        <v>9</v>
      </c>
      <c r="F23" s="1">
        <v>11</v>
      </c>
      <c r="G23" s="1"/>
      <c r="H23" s="1">
        <v>3</v>
      </c>
      <c r="I23" s="1"/>
      <c r="J23" s="1">
        <v>10</v>
      </c>
      <c r="K23" s="4">
        <f t="shared" si="0"/>
        <v>91.375</v>
      </c>
      <c r="L23" s="1">
        <v>1</v>
      </c>
      <c r="M23" s="4">
        <f t="shared" si="1"/>
        <v>68.53125</v>
      </c>
    </row>
    <row r="24" spans="1:13" ht="15.75">
      <c r="A24" s="2" t="s">
        <v>281</v>
      </c>
      <c r="B24" s="2" t="s">
        <v>282</v>
      </c>
      <c r="C24" s="2" t="s">
        <v>283</v>
      </c>
      <c r="D24" s="1">
        <v>7</v>
      </c>
      <c r="E24" s="1">
        <v>7</v>
      </c>
      <c r="F24" s="1">
        <v>10</v>
      </c>
      <c r="G24" s="1"/>
      <c r="H24" s="1">
        <v>2</v>
      </c>
      <c r="I24" s="1"/>
      <c r="J24" s="1">
        <v>10</v>
      </c>
      <c r="K24" s="4">
        <f t="shared" si="0"/>
        <v>80</v>
      </c>
      <c r="L24" s="1">
        <v>4</v>
      </c>
      <c r="M24" s="4">
        <f t="shared" si="1"/>
        <v>60</v>
      </c>
    </row>
    <row r="25" spans="1:13" ht="15.75">
      <c r="A25" s="2" t="s">
        <v>284</v>
      </c>
      <c r="B25" s="2" t="s">
        <v>285</v>
      </c>
      <c r="C25" s="2" t="s">
        <v>286</v>
      </c>
      <c r="D25" s="1">
        <v>8</v>
      </c>
      <c r="E25" s="1">
        <v>10</v>
      </c>
      <c r="F25" s="1">
        <v>10</v>
      </c>
      <c r="G25" s="1"/>
      <c r="H25" s="1">
        <v>3</v>
      </c>
      <c r="I25" s="1"/>
      <c r="J25" s="1">
        <v>0</v>
      </c>
      <c r="K25" s="4">
        <f t="shared" si="0"/>
        <v>67</v>
      </c>
      <c r="L25" s="1">
        <v>1</v>
      </c>
      <c r="M25" s="4">
        <f t="shared" si="1"/>
        <v>50.25</v>
      </c>
    </row>
    <row r="26" spans="1:13" ht="15.75">
      <c r="A26" s="2" t="s">
        <v>287</v>
      </c>
      <c r="B26" s="2" t="s">
        <v>288</v>
      </c>
      <c r="C26" s="2" t="s">
        <v>289</v>
      </c>
      <c r="D26" s="1">
        <v>8</v>
      </c>
      <c r="E26" s="1">
        <v>7</v>
      </c>
      <c r="F26" s="1">
        <v>11</v>
      </c>
      <c r="G26" s="1"/>
      <c r="H26" s="1">
        <v>1</v>
      </c>
      <c r="I26" s="1"/>
      <c r="J26" s="1">
        <v>10</v>
      </c>
      <c r="K26" s="4">
        <f t="shared" si="0"/>
        <v>71.625</v>
      </c>
      <c r="L26" s="1"/>
      <c r="M26" s="4">
        <f t="shared" si="1"/>
        <v>53.71875</v>
      </c>
    </row>
    <row r="27" spans="1:13" ht="15.75">
      <c r="A27" s="2" t="s">
        <v>290</v>
      </c>
      <c r="B27" s="2" t="s">
        <v>291</v>
      </c>
      <c r="C27" s="2" t="s">
        <v>292</v>
      </c>
      <c r="D27" s="1">
        <v>8</v>
      </c>
      <c r="E27" s="1">
        <v>10</v>
      </c>
      <c r="F27" s="1">
        <v>10</v>
      </c>
      <c r="G27" s="1"/>
      <c r="H27" s="1">
        <v>2</v>
      </c>
      <c r="I27" s="1"/>
      <c r="J27" s="1">
        <v>10</v>
      </c>
      <c r="K27" s="4">
        <f t="shared" si="0"/>
        <v>86.75</v>
      </c>
      <c r="L27" s="1">
        <v>2</v>
      </c>
      <c r="M27" s="4">
        <f t="shared" si="1"/>
        <v>65.0625</v>
      </c>
    </row>
    <row r="28" spans="1:13" ht="15.75">
      <c r="A28" s="2" t="s">
        <v>293</v>
      </c>
      <c r="B28" s="2" t="s">
        <v>294</v>
      </c>
      <c r="C28" s="2" t="s">
        <v>295</v>
      </c>
      <c r="D28" s="1">
        <v>9</v>
      </c>
      <c r="E28" s="1"/>
      <c r="F28" s="1">
        <v>9</v>
      </c>
      <c r="G28" s="1"/>
      <c r="H28" s="1">
        <v>3</v>
      </c>
      <c r="I28" s="1"/>
      <c r="J28" s="1">
        <v>10</v>
      </c>
      <c r="K28" s="4">
        <f t="shared" si="0"/>
        <v>68.625</v>
      </c>
      <c r="L28" s="1">
        <v>2</v>
      </c>
      <c r="M28" s="4">
        <f t="shared" si="1"/>
        <v>51.46875</v>
      </c>
    </row>
    <row r="29" spans="1:13" ht="15.75">
      <c r="A29" s="2" t="s">
        <v>296</v>
      </c>
      <c r="B29" s="2" t="s">
        <v>297</v>
      </c>
      <c r="C29" s="2" t="s">
        <v>298</v>
      </c>
      <c r="D29" s="1">
        <v>9</v>
      </c>
      <c r="E29" s="1">
        <v>6</v>
      </c>
      <c r="F29" s="1">
        <v>12</v>
      </c>
      <c r="G29" s="1"/>
      <c r="H29" s="1">
        <v>2</v>
      </c>
      <c r="I29" s="1"/>
      <c r="J29" s="1">
        <v>10</v>
      </c>
      <c r="K29" s="4">
        <f t="shared" si="0"/>
        <v>79.25</v>
      </c>
      <c r="L29" s="1">
        <v>2</v>
      </c>
      <c r="M29" s="4">
        <f t="shared" si="1"/>
        <v>59.4375</v>
      </c>
    </row>
    <row r="30" spans="1:13" ht="15.75">
      <c r="A30" s="2" t="s">
        <v>299</v>
      </c>
      <c r="B30" s="2" t="s">
        <v>300</v>
      </c>
      <c r="C30" s="2" t="s">
        <v>301</v>
      </c>
      <c r="D30" s="1">
        <v>10</v>
      </c>
      <c r="E30" s="1">
        <v>9</v>
      </c>
      <c r="F30" s="1">
        <v>7</v>
      </c>
      <c r="G30" s="1"/>
      <c r="H30" s="1">
        <v>2</v>
      </c>
      <c r="I30" s="1"/>
      <c r="J30" s="1">
        <v>10</v>
      </c>
      <c r="K30" s="4">
        <f t="shared" si="0"/>
        <v>84.875</v>
      </c>
      <c r="L30" s="1">
        <v>2</v>
      </c>
      <c r="M30" s="4">
        <f t="shared" si="1"/>
        <v>63.65625</v>
      </c>
    </row>
    <row r="31" spans="1:13" ht="15.75">
      <c r="A31" s="2" t="s">
        <v>302</v>
      </c>
      <c r="B31" s="2" t="s">
        <v>303</v>
      </c>
      <c r="C31" s="2" t="s">
        <v>304</v>
      </c>
      <c r="D31" s="1">
        <v>6</v>
      </c>
      <c r="E31" s="1">
        <v>7</v>
      </c>
      <c r="F31" s="1">
        <v>11</v>
      </c>
      <c r="G31" s="1"/>
      <c r="H31" s="1">
        <v>2</v>
      </c>
      <c r="I31" s="1"/>
      <c r="J31" s="1">
        <v>10</v>
      </c>
      <c r="K31" s="4">
        <f t="shared" si="0"/>
        <v>77.375</v>
      </c>
      <c r="L31" s="1">
        <v>2</v>
      </c>
      <c r="M31" s="4">
        <f t="shared" si="1"/>
        <v>58.03125</v>
      </c>
    </row>
    <row r="32" spans="1:13" ht="15.75">
      <c r="A32" s="2" t="s">
        <v>305</v>
      </c>
      <c r="B32" s="2" t="s">
        <v>306</v>
      </c>
      <c r="C32" s="2" t="s">
        <v>307</v>
      </c>
      <c r="D32" s="1">
        <v>8</v>
      </c>
      <c r="E32" s="1">
        <v>7</v>
      </c>
      <c r="F32" s="1">
        <v>15</v>
      </c>
      <c r="G32" s="1"/>
      <c r="H32" s="1">
        <v>3</v>
      </c>
      <c r="I32" s="1"/>
      <c r="J32" s="1">
        <v>0</v>
      </c>
      <c r="K32" s="4">
        <f t="shared" si="0"/>
        <v>61.625</v>
      </c>
      <c r="L32" s="1"/>
      <c r="M32" s="4">
        <f t="shared" si="1"/>
        <v>46.21875</v>
      </c>
    </row>
    <row r="33" spans="1:13" ht="15.75">
      <c r="A33" s="2" t="s">
        <v>308</v>
      </c>
      <c r="B33" s="2" t="s">
        <v>309</v>
      </c>
      <c r="C33" s="2" t="s">
        <v>310</v>
      </c>
      <c r="D33" s="1">
        <v>10</v>
      </c>
      <c r="E33" s="1">
        <v>10</v>
      </c>
      <c r="F33" s="1">
        <v>14</v>
      </c>
      <c r="G33" s="1"/>
      <c r="H33" s="1">
        <v>4</v>
      </c>
      <c r="I33" s="1"/>
      <c r="J33" s="1">
        <v>10</v>
      </c>
      <c r="K33" s="4">
        <v>100</v>
      </c>
      <c r="L33" s="1">
        <v>1</v>
      </c>
      <c r="M33" s="4">
        <f t="shared" si="1"/>
        <v>75</v>
      </c>
    </row>
    <row r="34" spans="1:13" ht="15.75">
      <c r="A34" s="2" t="s">
        <v>311</v>
      </c>
      <c r="B34" s="2" t="s">
        <v>312</v>
      </c>
      <c r="C34" s="2" t="s">
        <v>313</v>
      </c>
      <c r="D34" s="1">
        <v>9</v>
      </c>
      <c r="E34" s="1">
        <v>10</v>
      </c>
      <c r="F34" s="1">
        <v>9</v>
      </c>
      <c r="G34" s="1"/>
      <c r="H34" s="1">
        <v>1</v>
      </c>
      <c r="I34" s="1"/>
      <c r="J34" s="1">
        <v>10</v>
      </c>
      <c r="K34" s="4">
        <f t="shared" si="0"/>
        <v>79.125</v>
      </c>
      <c r="L34" s="1"/>
      <c r="M34" s="4">
        <f t="shared" si="1"/>
        <v>59.34375</v>
      </c>
    </row>
    <row r="35" spans="1:13" ht="15.75">
      <c r="A35" s="2" t="s">
        <v>314</v>
      </c>
      <c r="B35" s="2" t="s">
        <v>315</v>
      </c>
      <c r="C35" s="2" t="s">
        <v>316</v>
      </c>
      <c r="D35" s="1">
        <v>10</v>
      </c>
      <c r="E35" s="1">
        <v>7</v>
      </c>
      <c r="F35" s="1">
        <v>9</v>
      </c>
      <c r="G35" s="1"/>
      <c r="H35" s="1">
        <v>1</v>
      </c>
      <c r="I35" s="1"/>
      <c r="J35" s="1">
        <v>10</v>
      </c>
      <c r="K35" s="4">
        <f t="shared" si="0"/>
        <v>72.875</v>
      </c>
      <c r="L35" s="1"/>
      <c r="M35" s="4">
        <f t="shared" si="1"/>
        <v>54.65625</v>
      </c>
    </row>
    <row r="36" spans="1:13" ht="15.75">
      <c r="A36" s="2" t="s">
        <v>317</v>
      </c>
      <c r="B36" s="2" t="s">
        <v>318</v>
      </c>
      <c r="C36" s="2" t="s">
        <v>319</v>
      </c>
      <c r="D36" s="1">
        <v>9</v>
      </c>
      <c r="E36" s="1">
        <v>8</v>
      </c>
      <c r="F36" s="1">
        <v>12</v>
      </c>
      <c r="G36" s="1"/>
      <c r="H36" s="1">
        <v>1</v>
      </c>
      <c r="I36" s="1"/>
      <c r="J36" s="1">
        <v>0</v>
      </c>
      <c r="K36" s="4">
        <f t="shared" si="0"/>
        <v>52</v>
      </c>
      <c r="L36" s="1">
        <v>1</v>
      </c>
      <c r="M36" s="4">
        <f t="shared" si="1"/>
        <v>39</v>
      </c>
    </row>
    <row r="37" spans="1:13" ht="15.75">
      <c r="A37" s="2" t="s">
        <v>320</v>
      </c>
      <c r="B37" s="2" t="s">
        <v>321</v>
      </c>
      <c r="C37" s="2" t="s">
        <v>322</v>
      </c>
      <c r="D37" s="1">
        <v>7</v>
      </c>
      <c r="E37" s="1">
        <v>5</v>
      </c>
      <c r="F37" s="1">
        <v>10</v>
      </c>
      <c r="G37" s="1"/>
      <c r="H37" s="1">
        <v>2</v>
      </c>
      <c r="I37" s="1"/>
      <c r="J37" s="1">
        <v>0</v>
      </c>
      <c r="K37" s="4">
        <f t="shared" si="0"/>
        <v>46</v>
      </c>
      <c r="L37" s="1"/>
      <c r="M37" s="4">
        <f t="shared" si="1"/>
        <v>34.5</v>
      </c>
    </row>
    <row r="38" spans="1:13" ht="15.75">
      <c r="A38" s="2" t="s">
        <v>323</v>
      </c>
      <c r="B38" s="2" t="s">
        <v>324</v>
      </c>
      <c r="C38" s="2" t="s">
        <v>325</v>
      </c>
      <c r="D38" s="1">
        <v>9</v>
      </c>
      <c r="E38" s="1">
        <v>8</v>
      </c>
      <c r="F38" s="1">
        <v>8</v>
      </c>
      <c r="G38" s="1"/>
      <c r="H38" s="1">
        <v>1</v>
      </c>
      <c r="I38" s="1"/>
      <c r="J38" s="1">
        <v>10</v>
      </c>
      <c r="K38" s="4">
        <f t="shared" si="0"/>
        <v>73.5</v>
      </c>
      <c r="L38" s="1"/>
      <c r="M38" s="4">
        <f t="shared" si="1"/>
        <v>55.125</v>
      </c>
    </row>
  </sheetData>
  <conditionalFormatting sqref="K3:K38">
    <cfRule type="cellIs" dxfId="16" priority="2" operator="greaterThanOrEqual">
      <formula>93</formula>
    </cfRule>
  </conditionalFormatting>
  <conditionalFormatting sqref="M3:M38">
    <cfRule type="cellIs" dxfId="14" priority="1" operator="greaterThanOrEqual">
      <formula>92</formula>
    </cfRule>
  </conditionalFormatting>
  <pageMargins left="0.75" right="0.75" top="1" bottom="1" header="0.5" footer="0.5"/>
  <pageSetup paperSize="9" orientation="portrait" verticalDpi="0" r:id="rId1"/>
  <legacyDrawing r:id="rId2"/>
  <controls>
    <control shapeId="3073" r:id="rId3" name="Control 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L38"/>
  <sheetViews>
    <sheetView showGridLines="0" topLeftCell="F1" workbookViewId="0">
      <selection activeCell="L3" sqref="L3"/>
    </sheetView>
  </sheetViews>
  <sheetFormatPr baseColWidth="10" defaultRowHeight="15"/>
  <cols>
    <col min="1" max="1" width="21" bestFit="1" customWidth="1"/>
    <col min="2" max="2" width="21.28515625" bestFit="1" customWidth="1"/>
    <col min="3" max="3" width="3.42578125" customWidth="1"/>
    <col min="4" max="4" width="8.7109375" bestFit="1" customWidth="1"/>
    <col min="5" max="5" width="10.7109375" bestFit="1" customWidth="1"/>
    <col min="6" max="6" width="7.28515625" bestFit="1" customWidth="1"/>
    <col min="7" max="7" width="10.28515625" bestFit="1" customWidth="1"/>
    <col min="8" max="8" width="10.85546875" bestFit="1" customWidth="1"/>
    <col min="9" max="9" width="12.5703125" bestFit="1" customWidth="1"/>
    <col min="10" max="10" width="13" bestFit="1" customWidth="1"/>
    <col min="11" max="11" width="11.5703125" bestFit="1" customWidth="1"/>
  </cols>
  <sheetData>
    <row r="1" spans="1:12">
      <c r="K1" s="5">
        <v>6</v>
      </c>
    </row>
    <row r="2" spans="1:12">
      <c r="A2" s="3" t="s">
        <v>0</v>
      </c>
      <c r="B2" s="3" t="s">
        <v>1</v>
      </c>
      <c r="C2" s="3" t="s">
        <v>2</v>
      </c>
      <c r="D2" s="3" t="s">
        <v>537</v>
      </c>
      <c r="E2" s="3" t="s">
        <v>539</v>
      </c>
      <c r="F2" s="3" t="s">
        <v>544</v>
      </c>
      <c r="G2" s="3" t="s">
        <v>538</v>
      </c>
      <c r="H2" s="3" t="s">
        <v>545</v>
      </c>
      <c r="I2" s="3" t="s">
        <v>542</v>
      </c>
      <c r="J2" s="3" t="s">
        <v>3</v>
      </c>
      <c r="K2" s="3" t="s">
        <v>536</v>
      </c>
      <c r="L2" s="3" t="s">
        <v>550</v>
      </c>
    </row>
    <row r="3" spans="1:12" ht="15.75">
      <c r="A3" s="2" t="s">
        <v>326</v>
      </c>
      <c r="B3" s="2" t="s">
        <v>327</v>
      </c>
      <c r="C3" s="2" t="s">
        <v>328</v>
      </c>
      <c r="D3" s="1">
        <v>10</v>
      </c>
      <c r="E3" s="1">
        <v>5</v>
      </c>
      <c r="F3" s="1">
        <v>10</v>
      </c>
      <c r="G3" s="1"/>
      <c r="H3" s="1"/>
      <c r="I3" s="1">
        <v>5</v>
      </c>
      <c r="J3" s="4">
        <f>((((((D3+(E3*10/16))/2)+F3+(I3*10/6))/3)*10)+K3)+$K$1</f>
        <v>88.986111111111128</v>
      </c>
      <c r="K3" s="1"/>
      <c r="L3" s="4">
        <f>J3*75/100</f>
        <v>66.739583333333343</v>
      </c>
    </row>
    <row r="4" spans="1:12" ht="15.75">
      <c r="A4" s="2" t="s">
        <v>329</v>
      </c>
      <c r="B4" s="2" t="s">
        <v>330</v>
      </c>
      <c r="C4" s="2" t="s">
        <v>331</v>
      </c>
      <c r="D4" s="1">
        <v>10</v>
      </c>
      <c r="E4" s="1">
        <v>4</v>
      </c>
      <c r="F4" s="1"/>
      <c r="G4" s="1"/>
      <c r="H4" s="1"/>
      <c r="I4" s="1">
        <v>6</v>
      </c>
      <c r="J4" s="4">
        <f t="shared" ref="J4:J38" si="0">((((((D4+(E4*10/16))/2)+F4+(I4*10/6))/3)*10)+K4)+$K$1</f>
        <v>60.166666666666671</v>
      </c>
      <c r="K4" s="1"/>
      <c r="L4" s="4">
        <f t="shared" ref="L4:L38" si="1">J4*75/100</f>
        <v>45.125</v>
      </c>
    </row>
    <row r="5" spans="1:12" ht="15.75">
      <c r="A5" s="2" t="s">
        <v>332</v>
      </c>
      <c r="B5" s="2" t="s">
        <v>333</v>
      </c>
      <c r="C5" s="2" t="s">
        <v>334</v>
      </c>
      <c r="D5" s="1">
        <v>10</v>
      </c>
      <c r="E5" s="1">
        <v>5</v>
      </c>
      <c r="F5" s="1">
        <v>10</v>
      </c>
      <c r="G5" s="1"/>
      <c r="H5" s="1"/>
      <c r="I5" s="1">
        <v>6</v>
      </c>
      <c r="J5" s="4">
        <f t="shared" si="0"/>
        <v>94.541666666666657</v>
      </c>
      <c r="K5" s="1"/>
      <c r="L5" s="4">
        <f t="shared" si="1"/>
        <v>70.906249999999986</v>
      </c>
    </row>
    <row r="6" spans="1:12" ht="15.75">
      <c r="A6" s="2" t="s">
        <v>335</v>
      </c>
      <c r="B6" s="2" t="s">
        <v>336</v>
      </c>
      <c r="C6" s="2" t="s">
        <v>337</v>
      </c>
      <c r="D6" s="1">
        <v>9</v>
      </c>
      <c r="E6" s="1">
        <v>4</v>
      </c>
      <c r="F6" s="1">
        <v>7</v>
      </c>
      <c r="G6" s="1"/>
      <c r="H6" s="1"/>
      <c r="I6" s="1">
        <v>4</v>
      </c>
      <c r="J6" s="4">
        <f t="shared" si="0"/>
        <v>71.722222222222229</v>
      </c>
      <c r="K6" s="1">
        <v>1</v>
      </c>
      <c r="L6" s="4">
        <f t="shared" si="1"/>
        <v>53.791666666666671</v>
      </c>
    </row>
    <row r="7" spans="1:12" ht="15.75">
      <c r="A7" s="2" t="s">
        <v>338</v>
      </c>
      <c r="B7" s="2" t="s">
        <v>339</v>
      </c>
      <c r="C7" s="2" t="s">
        <v>340</v>
      </c>
      <c r="D7" s="1">
        <v>9</v>
      </c>
      <c r="E7" s="1">
        <v>4</v>
      </c>
      <c r="F7" s="1">
        <v>8</v>
      </c>
      <c r="G7" s="1"/>
      <c r="H7" s="1"/>
      <c r="I7" s="1">
        <v>2</v>
      </c>
      <c r="J7" s="4">
        <f t="shared" si="0"/>
        <v>63.944444444444436</v>
      </c>
      <c r="K7" s="1">
        <v>1</v>
      </c>
      <c r="L7" s="4">
        <f t="shared" si="1"/>
        <v>47.958333333333329</v>
      </c>
    </row>
    <row r="8" spans="1:12" ht="15.75">
      <c r="A8" s="2" t="s">
        <v>341</v>
      </c>
      <c r="B8" s="2" t="s">
        <v>342</v>
      </c>
      <c r="C8" s="2" t="s">
        <v>343</v>
      </c>
      <c r="D8" s="1">
        <v>10</v>
      </c>
      <c r="E8" s="1">
        <v>2</v>
      </c>
      <c r="F8" s="1">
        <v>10</v>
      </c>
      <c r="G8" s="1"/>
      <c r="H8" s="1"/>
      <c r="I8" s="1">
        <v>6</v>
      </c>
      <c r="J8" s="4">
        <f t="shared" si="0"/>
        <v>91.416666666666657</v>
      </c>
      <c r="K8" s="1"/>
      <c r="L8" s="4">
        <f t="shared" si="1"/>
        <v>68.562499999999986</v>
      </c>
    </row>
    <row r="9" spans="1:12" ht="15.75">
      <c r="A9" s="2" t="s">
        <v>344</v>
      </c>
      <c r="B9" s="2" t="s">
        <v>345</v>
      </c>
      <c r="C9" s="2" t="s">
        <v>346</v>
      </c>
      <c r="D9" s="1">
        <v>8</v>
      </c>
      <c r="E9" s="1">
        <v>3</v>
      </c>
      <c r="F9" s="1">
        <v>10</v>
      </c>
      <c r="G9" s="1"/>
      <c r="H9" s="1"/>
      <c r="I9" s="1">
        <v>4</v>
      </c>
      <c r="J9" s="4">
        <f t="shared" si="0"/>
        <v>78.013888888888886</v>
      </c>
      <c r="K9" s="1"/>
      <c r="L9" s="4">
        <f t="shared" si="1"/>
        <v>58.510416666666657</v>
      </c>
    </row>
    <row r="10" spans="1:12" ht="15.75">
      <c r="A10" s="2" t="s">
        <v>347</v>
      </c>
      <c r="B10" s="2" t="s">
        <v>47</v>
      </c>
      <c r="C10" s="2" t="s">
        <v>348</v>
      </c>
      <c r="D10" s="1">
        <v>9</v>
      </c>
      <c r="E10" s="1">
        <v>5</v>
      </c>
      <c r="F10" s="1">
        <v>6</v>
      </c>
      <c r="G10" s="1"/>
      <c r="H10" s="1"/>
      <c r="I10" s="1">
        <v>0</v>
      </c>
      <c r="J10" s="4">
        <f t="shared" si="0"/>
        <v>46.208333333333329</v>
      </c>
      <c r="K10" s="1"/>
      <c r="L10" s="4">
        <f t="shared" si="1"/>
        <v>34.656249999999993</v>
      </c>
    </row>
    <row r="11" spans="1:12" ht="15.75">
      <c r="A11" s="2" t="s">
        <v>349</v>
      </c>
      <c r="B11" s="2" t="s">
        <v>350</v>
      </c>
      <c r="C11" s="2" t="s">
        <v>351</v>
      </c>
      <c r="D11" s="1">
        <v>10</v>
      </c>
      <c r="E11" s="1">
        <v>5</v>
      </c>
      <c r="F11" s="1">
        <v>6</v>
      </c>
      <c r="G11" s="1"/>
      <c r="H11" s="1"/>
      <c r="I11" s="1">
        <v>4</v>
      </c>
      <c r="J11" s="4">
        <f t="shared" si="0"/>
        <v>70.097222222222229</v>
      </c>
      <c r="K11" s="1"/>
      <c r="L11" s="4">
        <f t="shared" si="1"/>
        <v>52.572916666666671</v>
      </c>
    </row>
    <row r="12" spans="1:12" ht="15.75">
      <c r="A12" s="2" t="s">
        <v>352</v>
      </c>
      <c r="B12" s="2" t="s">
        <v>353</v>
      </c>
      <c r="C12" s="2" t="s">
        <v>354</v>
      </c>
      <c r="D12" s="1">
        <v>8</v>
      </c>
      <c r="E12" s="1">
        <v>5</v>
      </c>
      <c r="F12" s="1">
        <v>7</v>
      </c>
      <c r="G12" s="1"/>
      <c r="H12" s="1"/>
      <c r="I12" s="1">
        <v>4</v>
      </c>
      <c r="J12" s="4">
        <f t="shared" si="0"/>
        <v>73.097222222222229</v>
      </c>
      <c r="K12" s="1">
        <v>3</v>
      </c>
      <c r="L12" s="4">
        <f t="shared" si="1"/>
        <v>54.822916666666671</v>
      </c>
    </row>
    <row r="13" spans="1:12" ht="15.75">
      <c r="A13" s="2" t="s">
        <v>355</v>
      </c>
      <c r="B13" s="2" t="s">
        <v>356</v>
      </c>
      <c r="C13" s="2" t="s">
        <v>357</v>
      </c>
      <c r="D13" s="1">
        <v>6</v>
      </c>
      <c r="E13" s="1">
        <v>3</v>
      </c>
      <c r="F13" s="1">
        <v>7</v>
      </c>
      <c r="G13" s="1"/>
      <c r="H13" s="1"/>
      <c r="I13" s="1">
        <v>5</v>
      </c>
      <c r="J13" s="4">
        <f t="shared" si="0"/>
        <v>70.236111111111114</v>
      </c>
      <c r="K13" s="1"/>
      <c r="L13" s="4">
        <f t="shared" si="1"/>
        <v>52.677083333333343</v>
      </c>
    </row>
    <row r="14" spans="1:12" ht="15.75">
      <c r="A14" s="2" t="s">
        <v>358</v>
      </c>
      <c r="B14" s="2" t="s">
        <v>359</v>
      </c>
      <c r="C14" s="2" t="s">
        <v>360</v>
      </c>
      <c r="D14" s="1">
        <v>8</v>
      </c>
      <c r="E14" s="1">
        <v>8</v>
      </c>
      <c r="F14" s="1">
        <v>6</v>
      </c>
      <c r="G14" s="1"/>
      <c r="H14" s="1"/>
      <c r="I14" s="1">
        <v>4</v>
      </c>
      <c r="J14" s="4">
        <f t="shared" si="0"/>
        <v>69.888888888888886</v>
      </c>
      <c r="K14" s="1"/>
      <c r="L14" s="4">
        <f t="shared" si="1"/>
        <v>52.416666666666657</v>
      </c>
    </row>
    <row r="15" spans="1:12" ht="15.75">
      <c r="A15" s="2" t="s">
        <v>361</v>
      </c>
      <c r="B15" s="2" t="s">
        <v>362</v>
      </c>
      <c r="C15" s="2" t="s">
        <v>363</v>
      </c>
      <c r="D15" s="1">
        <v>10</v>
      </c>
      <c r="E15" s="1">
        <v>8</v>
      </c>
      <c r="F15" s="1"/>
      <c r="G15" s="1"/>
      <c r="H15" s="1"/>
      <c r="I15" s="1">
        <v>4</v>
      </c>
      <c r="J15" s="4">
        <f t="shared" si="0"/>
        <v>53.222222222222221</v>
      </c>
      <c r="K15" s="1"/>
      <c r="L15" s="4">
        <f t="shared" si="1"/>
        <v>39.916666666666664</v>
      </c>
    </row>
    <row r="16" spans="1:12" ht="15.75">
      <c r="A16" s="2" t="s">
        <v>364</v>
      </c>
      <c r="B16" s="2" t="s">
        <v>8</v>
      </c>
      <c r="C16" s="2" t="s">
        <v>365</v>
      </c>
      <c r="D16" s="1">
        <v>9</v>
      </c>
      <c r="E16" s="1">
        <v>4</v>
      </c>
      <c r="F16" s="1">
        <v>5</v>
      </c>
      <c r="G16" s="1"/>
      <c r="H16" s="1"/>
      <c r="I16" s="1">
        <v>6</v>
      </c>
      <c r="J16" s="4">
        <f t="shared" si="0"/>
        <v>75.166666666666671</v>
      </c>
      <c r="K16" s="1"/>
      <c r="L16" s="4">
        <f t="shared" si="1"/>
        <v>56.375</v>
      </c>
    </row>
    <row r="17" spans="1:12" ht="15.75">
      <c r="A17" s="2" t="s">
        <v>366</v>
      </c>
      <c r="B17" s="2" t="s">
        <v>367</v>
      </c>
      <c r="C17" s="2" t="s">
        <v>368</v>
      </c>
      <c r="D17" s="1">
        <v>10</v>
      </c>
      <c r="E17" s="1">
        <v>1</v>
      </c>
      <c r="F17" s="1">
        <v>9</v>
      </c>
      <c r="G17" s="1"/>
      <c r="H17" s="1"/>
      <c r="I17" s="1">
        <v>6</v>
      </c>
      <c r="J17" s="4">
        <f t="shared" si="0"/>
        <v>87.041666666666657</v>
      </c>
      <c r="K17" s="1"/>
      <c r="L17" s="4">
        <f t="shared" si="1"/>
        <v>65.281249999999986</v>
      </c>
    </row>
    <row r="18" spans="1:12" ht="15.75">
      <c r="A18" s="2" t="s">
        <v>369</v>
      </c>
      <c r="B18" s="2" t="s">
        <v>370</v>
      </c>
      <c r="C18" s="2" t="s">
        <v>371</v>
      </c>
      <c r="D18" s="1">
        <v>9</v>
      </c>
      <c r="E18" s="1">
        <v>1</v>
      </c>
      <c r="F18" s="1">
        <v>7</v>
      </c>
      <c r="G18" s="1"/>
      <c r="H18" s="1"/>
      <c r="I18" s="1">
        <v>4</v>
      </c>
      <c r="J18" s="4">
        <f t="shared" si="0"/>
        <v>67.597222222222229</v>
      </c>
      <c r="K18" s="1"/>
      <c r="L18" s="4">
        <f t="shared" si="1"/>
        <v>50.697916666666671</v>
      </c>
    </row>
    <row r="19" spans="1:12" ht="15.75">
      <c r="A19" s="2" t="s">
        <v>372</v>
      </c>
      <c r="B19" s="2" t="s">
        <v>373</v>
      </c>
      <c r="C19" s="2" t="s">
        <v>374</v>
      </c>
      <c r="D19" s="1">
        <v>7</v>
      </c>
      <c r="E19" s="1">
        <v>5</v>
      </c>
      <c r="F19" s="1">
        <v>7</v>
      </c>
      <c r="G19" s="1"/>
      <c r="H19" s="1"/>
      <c r="I19" s="1">
        <v>0</v>
      </c>
      <c r="J19" s="4">
        <f t="shared" si="0"/>
        <v>46.208333333333329</v>
      </c>
      <c r="K19" s="1"/>
      <c r="L19" s="4">
        <f t="shared" si="1"/>
        <v>34.656249999999993</v>
      </c>
    </row>
    <row r="20" spans="1:12" ht="15.75">
      <c r="A20" s="2" t="s">
        <v>375</v>
      </c>
      <c r="B20" s="2" t="s">
        <v>376</v>
      </c>
      <c r="C20" s="2" t="s">
        <v>377</v>
      </c>
      <c r="D20" s="1">
        <v>10</v>
      </c>
      <c r="E20" s="1">
        <v>6</v>
      </c>
      <c r="F20" s="1"/>
      <c r="G20" s="1"/>
      <c r="H20" s="1"/>
      <c r="I20" s="1">
        <v>4</v>
      </c>
      <c r="J20" s="4">
        <f t="shared" si="0"/>
        <v>52.138888888888893</v>
      </c>
      <c r="K20" s="1">
        <v>1</v>
      </c>
      <c r="L20" s="4">
        <f t="shared" si="1"/>
        <v>39.104166666666671</v>
      </c>
    </row>
    <row r="21" spans="1:12" ht="15.75">
      <c r="A21" s="2" t="s">
        <v>378</v>
      </c>
      <c r="B21" s="2" t="s">
        <v>379</v>
      </c>
      <c r="C21" s="2" t="s">
        <v>380</v>
      </c>
      <c r="D21" s="1">
        <v>10</v>
      </c>
      <c r="E21" s="1">
        <v>0</v>
      </c>
      <c r="F21" s="1">
        <v>8</v>
      </c>
      <c r="G21" s="1"/>
      <c r="H21" s="1"/>
      <c r="I21" s="1">
        <v>6</v>
      </c>
      <c r="J21" s="4">
        <f t="shared" si="0"/>
        <v>82.666666666666671</v>
      </c>
      <c r="K21" s="1"/>
      <c r="L21" s="4">
        <f t="shared" si="1"/>
        <v>62</v>
      </c>
    </row>
    <row r="22" spans="1:12" ht="15.75">
      <c r="A22" s="2" t="s">
        <v>381</v>
      </c>
      <c r="B22" s="2" t="s">
        <v>382</v>
      </c>
      <c r="C22" s="2" t="s">
        <v>383</v>
      </c>
      <c r="D22" s="1">
        <v>8</v>
      </c>
      <c r="E22" s="1">
        <v>4</v>
      </c>
      <c r="F22" s="1">
        <v>5</v>
      </c>
      <c r="G22" s="1"/>
      <c r="H22" s="1"/>
      <c r="I22" s="1">
        <v>6</v>
      </c>
      <c r="J22" s="4">
        <f t="shared" si="0"/>
        <v>73.5</v>
      </c>
      <c r="K22" s="1"/>
      <c r="L22" s="4">
        <f t="shared" si="1"/>
        <v>55.125</v>
      </c>
    </row>
    <row r="23" spans="1:12" ht="15.75">
      <c r="A23" s="2" t="s">
        <v>384</v>
      </c>
      <c r="B23" s="2" t="s">
        <v>385</v>
      </c>
      <c r="C23" s="2" t="s">
        <v>386</v>
      </c>
      <c r="D23" s="1">
        <v>9</v>
      </c>
      <c r="E23" s="1">
        <v>4</v>
      </c>
      <c r="F23" s="1">
        <v>5</v>
      </c>
      <c r="G23" s="1"/>
      <c r="H23" s="1"/>
      <c r="I23" s="1">
        <v>4</v>
      </c>
      <c r="J23" s="4">
        <f t="shared" si="0"/>
        <v>65.055555555555571</v>
      </c>
      <c r="K23" s="1">
        <v>1</v>
      </c>
      <c r="L23" s="4">
        <f t="shared" si="1"/>
        <v>48.791666666666679</v>
      </c>
    </row>
    <row r="24" spans="1:12" ht="15.75">
      <c r="A24" s="2" t="s">
        <v>387</v>
      </c>
      <c r="B24" s="2" t="s">
        <v>388</v>
      </c>
      <c r="C24" s="2" t="s">
        <v>389</v>
      </c>
      <c r="D24" s="1">
        <v>9</v>
      </c>
      <c r="E24" s="1">
        <v>7</v>
      </c>
      <c r="F24" s="1">
        <v>7</v>
      </c>
      <c r="G24" s="1"/>
      <c r="H24" s="1"/>
      <c r="I24" s="1">
        <v>6</v>
      </c>
      <c r="J24" s="4">
        <f t="shared" si="0"/>
        <v>85.958333333333329</v>
      </c>
      <c r="K24" s="1">
        <v>1</v>
      </c>
      <c r="L24" s="4">
        <f t="shared" si="1"/>
        <v>64.46875</v>
      </c>
    </row>
    <row r="25" spans="1:12" ht="15.75">
      <c r="A25" s="2" t="s">
        <v>390</v>
      </c>
      <c r="B25" s="2" t="s">
        <v>391</v>
      </c>
      <c r="C25" s="2" t="s">
        <v>392</v>
      </c>
      <c r="D25" s="1">
        <v>9</v>
      </c>
      <c r="E25" s="1">
        <v>4</v>
      </c>
      <c r="F25" s="1">
        <v>8</v>
      </c>
      <c r="G25" s="1"/>
      <c r="H25" s="1"/>
      <c r="I25" s="1">
        <v>4</v>
      </c>
      <c r="J25" s="4">
        <f t="shared" si="0"/>
        <v>75.055555555555557</v>
      </c>
      <c r="K25" s="1">
        <v>1</v>
      </c>
      <c r="L25" s="4">
        <f t="shared" si="1"/>
        <v>56.291666666666671</v>
      </c>
    </row>
    <row r="26" spans="1:12" ht="15.75">
      <c r="A26" s="2" t="s">
        <v>393</v>
      </c>
      <c r="B26" s="2" t="s">
        <v>394</v>
      </c>
      <c r="C26" s="2" t="s">
        <v>395</v>
      </c>
      <c r="D26" s="1">
        <v>5</v>
      </c>
      <c r="E26" s="1">
        <v>3</v>
      </c>
      <c r="F26" s="1">
        <v>7</v>
      </c>
      <c r="G26" s="1"/>
      <c r="H26" s="1"/>
      <c r="I26" s="1">
        <v>2</v>
      </c>
      <c r="J26" s="4">
        <f t="shared" si="0"/>
        <v>51.902777777777779</v>
      </c>
      <c r="K26" s="1"/>
      <c r="L26" s="4">
        <f t="shared" si="1"/>
        <v>38.927083333333336</v>
      </c>
    </row>
    <row r="27" spans="1:12" ht="15.75">
      <c r="A27" s="2" t="s">
        <v>396</v>
      </c>
      <c r="B27" s="2" t="s">
        <v>397</v>
      </c>
      <c r="C27" s="2" t="s">
        <v>398</v>
      </c>
      <c r="D27" s="1">
        <v>10</v>
      </c>
      <c r="E27" s="1">
        <v>5</v>
      </c>
      <c r="F27" s="1">
        <v>10</v>
      </c>
      <c r="G27" s="1"/>
      <c r="H27" s="1"/>
      <c r="I27" s="1">
        <v>6</v>
      </c>
      <c r="J27" s="4">
        <f t="shared" si="0"/>
        <v>95.541666666666657</v>
      </c>
      <c r="K27" s="1">
        <v>1</v>
      </c>
      <c r="L27" s="4">
        <f t="shared" si="1"/>
        <v>71.656249999999986</v>
      </c>
    </row>
    <row r="28" spans="1:12" ht="15.75">
      <c r="A28" s="2" t="s">
        <v>399</v>
      </c>
      <c r="B28" s="2" t="s">
        <v>400</v>
      </c>
      <c r="C28" s="2" t="s">
        <v>401</v>
      </c>
      <c r="D28" s="1">
        <v>9</v>
      </c>
      <c r="E28" s="1">
        <v>6</v>
      </c>
      <c r="F28" s="1">
        <v>7</v>
      </c>
      <c r="G28" s="1"/>
      <c r="H28" s="1"/>
      <c r="I28" s="1">
        <v>2</v>
      </c>
      <c r="J28" s="4">
        <f t="shared" si="0"/>
        <v>61.694444444444436</v>
      </c>
      <c r="K28" s="1"/>
      <c r="L28" s="4">
        <f t="shared" si="1"/>
        <v>46.270833333333329</v>
      </c>
    </row>
    <row r="29" spans="1:12" ht="15.75">
      <c r="A29" s="2" t="s">
        <v>402</v>
      </c>
      <c r="B29" s="2" t="s">
        <v>388</v>
      </c>
      <c r="C29" s="2" t="s">
        <v>403</v>
      </c>
      <c r="D29" s="1">
        <v>4</v>
      </c>
      <c r="E29" s="1">
        <v>5</v>
      </c>
      <c r="F29" s="1">
        <v>8</v>
      </c>
      <c r="G29" s="1"/>
      <c r="H29" s="1"/>
      <c r="I29" s="1">
        <v>2</v>
      </c>
      <c r="J29" s="4">
        <f t="shared" si="0"/>
        <v>55.652777777777779</v>
      </c>
      <c r="K29" s="1"/>
      <c r="L29" s="4">
        <f t="shared" si="1"/>
        <v>41.739583333333329</v>
      </c>
    </row>
    <row r="30" spans="1:12" ht="15.75">
      <c r="A30" s="2" t="s">
        <v>404</v>
      </c>
      <c r="B30" s="2" t="s">
        <v>405</v>
      </c>
      <c r="C30" s="2" t="s">
        <v>406</v>
      </c>
      <c r="D30" s="1">
        <v>9</v>
      </c>
      <c r="E30" s="1">
        <v>5</v>
      </c>
      <c r="F30" s="1">
        <v>7</v>
      </c>
      <c r="G30" s="1"/>
      <c r="H30" s="1"/>
      <c r="I30" s="1">
        <v>6</v>
      </c>
      <c r="J30" s="4">
        <f t="shared" si="0"/>
        <v>83.875</v>
      </c>
      <c r="K30" s="1">
        <v>1</v>
      </c>
      <c r="L30" s="4">
        <f t="shared" si="1"/>
        <v>62.90625</v>
      </c>
    </row>
    <row r="31" spans="1:12" ht="15.75">
      <c r="A31" s="2" t="s">
        <v>407</v>
      </c>
      <c r="B31" s="2" t="s">
        <v>408</v>
      </c>
      <c r="C31" s="2" t="s">
        <v>409</v>
      </c>
      <c r="D31" s="1">
        <v>8</v>
      </c>
      <c r="E31" s="1">
        <v>4</v>
      </c>
      <c r="F31" s="1">
        <v>7</v>
      </c>
      <c r="G31" s="1"/>
      <c r="H31" s="1"/>
      <c r="I31" s="1">
        <v>6</v>
      </c>
      <c r="J31" s="4">
        <f t="shared" si="0"/>
        <v>80.166666666666671</v>
      </c>
      <c r="K31" s="1"/>
      <c r="L31" s="4">
        <f t="shared" si="1"/>
        <v>60.125</v>
      </c>
    </row>
    <row r="32" spans="1:12" ht="15.75">
      <c r="A32" s="2" t="s">
        <v>410</v>
      </c>
      <c r="B32" s="2" t="s">
        <v>411</v>
      </c>
      <c r="C32" s="2" t="s">
        <v>412</v>
      </c>
      <c r="D32" s="1">
        <v>7</v>
      </c>
      <c r="E32" s="1">
        <v>3</v>
      </c>
      <c r="F32" s="1">
        <v>5</v>
      </c>
      <c r="G32" s="1"/>
      <c r="H32" s="1"/>
      <c r="I32" s="1">
        <v>4</v>
      </c>
      <c r="J32" s="4">
        <f t="shared" si="0"/>
        <v>60.680555555555564</v>
      </c>
      <c r="K32" s="1">
        <v>1</v>
      </c>
      <c r="L32" s="4">
        <f t="shared" si="1"/>
        <v>45.510416666666671</v>
      </c>
    </row>
    <row r="33" spans="1:12" ht="15.75">
      <c r="A33" s="2" t="s">
        <v>413</v>
      </c>
      <c r="B33" s="2" t="s">
        <v>414</v>
      </c>
      <c r="C33" s="2" t="s">
        <v>415</v>
      </c>
      <c r="D33" s="1">
        <v>6</v>
      </c>
      <c r="E33" s="1">
        <v>4</v>
      </c>
      <c r="F33" s="1">
        <v>8</v>
      </c>
      <c r="G33" s="1"/>
      <c r="H33" s="1"/>
      <c r="I33" s="1">
        <v>2</v>
      </c>
      <c r="J33" s="4">
        <f t="shared" si="0"/>
        <v>57.944444444444443</v>
      </c>
      <c r="K33" s="1"/>
      <c r="L33" s="4">
        <f t="shared" si="1"/>
        <v>43.458333333333329</v>
      </c>
    </row>
    <row r="34" spans="1:12" ht="15.75">
      <c r="A34" s="2" t="s">
        <v>416</v>
      </c>
      <c r="B34" s="2" t="s">
        <v>417</v>
      </c>
      <c r="C34" s="2" t="s">
        <v>418</v>
      </c>
      <c r="D34" s="1">
        <v>9</v>
      </c>
      <c r="E34" s="1">
        <v>4</v>
      </c>
      <c r="F34" s="1">
        <v>9</v>
      </c>
      <c r="G34" s="1"/>
      <c r="H34" s="1"/>
      <c r="I34" s="1">
        <v>6</v>
      </c>
      <c r="J34" s="4">
        <f t="shared" si="0"/>
        <v>90.5</v>
      </c>
      <c r="K34" s="1">
        <v>2</v>
      </c>
      <c r="L34" s="4">
        <f t="shared" si="1"/>
        <v>67.875</v>
      </c>
    </row>
    <row r="35" spans="1:12" ht="15.75">
      <c r="A35" s="2" t="s">
        <v>419</v>
      </c>
      <c r="B35" s="2" t="s">
        <v>420</v>
      </c>
      <c r="C35" s="2" t="s">
        <v>421</v>
      </c>
      <c r="D35" s="1">
        <v>9</v>
      </c>
      <c r="E35" s="1">
        <v>4</v>
      </c>
      <c r="F35" s="1">
        <v>7</v>
      </c>
      <c r="G35" s="1"/>
      <c r="H35" s="1"/>
      <c r="I35" s="1">
        <v>6</v>
      </c>
      <c r="J35" s="4">
        <f t="shared" si="0"/>
        <v>82.833333333333329</v>
      </c>
      <c r="K35" s="1">
        <v>1</v>
      </c>
      <c r="L35" s="4">
        <f t="shared" si="1"/>
        <v>62.125</v>
      </c>
    </row>
    <row r="36" spans="1:12" ht="15.75">
      <c r="A36" s="2" t="s">
        <v>422</v>
      </c>
      <c r="B36" s="2" t="s">
        <v>423</v>
      </c>
      <c r="C36" s="2" t="s">
        <v>424</v>
      </c>
      <c r="D36" s="1">
        <v>9</v>
      </c>
      <c r="E36" s="1">
        <v>5</v>
      </c>
      <c r="F36" s="1">
        <v>9</v>
      </c>
      <c r="G36" s="1"/>
      <c r="H36" s="1"/>
      <c r="I36" s="1">
        <v>6</v>
      </c>
      <c r="J36" s="4">
        <f t="shared" si="0"/>
        <v>90.541666666666657</v>
      </c>
      <c r="K36" s="1">
        <v>1</v>
      </c>
      <c r="L36" s="4">
        <f t="shared" si="1"/>
        <v>67.906249999999986</v>
      </c>
    </row>
    <row r="37" spans="1:12" ht="15.75">
      <c r="A37" s="2" t="s">
        <v>425</v>
      </c>
      <c r="B37" s="2" t="s">
        <v>426</v>
      </c>
      <c r="C37" s="2" t="s">
        <v>427</v>
      </c>
      <c r="D37" s="1">
        <v>9</v>
      </c>
      <c r="E37" s="1">
        <v>1</v>
      </c>
      <c r="F37" s="1">
        <v>7</v>
      </c>
      <c r="G37" s="1"/>
      <c r="H37" s="1"/>
      <c r="I37" s="1">
        <v>0</v>
      </c>
      <c r="J37" s="4">
        <f t="shared" si="0"/>
        <v>45.375</v>
      </c>
      <c r="K37" s="1"/>
      <c r="L37" s="4">
        <f t="shared" si="1"/>
        <v>34.03125</v>
      </c>
    </row>
    <row r="38" spans="1:12" ht="15.75">
      <c r="A38" s="2" t="s">
        <v>428</v>
      </c>
      <c r="B38" s="2" t="s">
        <v>429</v>
      </c>
      <c r="C38" s="2" t="s">
        <v>430</v>
      </c>
      <c r="D38" s="1">
        <v>9</v>
      </c>
      <c r="E38" s="1">
        <v>3</v>
      </c>
      <c r="F38" s="1">
        <v>9</v>
      </c>
      <c r="G38" s="1"/>
      <c r="H38" s="1"/>
      <c r="I38" s="1">
        <v>6</v>
      </c>
      <c r="J38" s="4">
        <f t="shared" si="0"/>
        <v>88.458333333333343</v>
      </c>
      <c r="K38" s="1">
        <v>1</v>
      </c>
      <c r="L38" s="4">
        <f t="shared" si="1"/>
        <v>66.343750000000014</v>
      </c>
    </row>
  </sheetData>
  <conditionalFormatting sqref="J3:J38">
    <cfRule type="cellIs" dxfId="10" priority="2" operator="greaterThanOrEqual">
      <formula>93</formula>
    </cfRule>
  </conditionalFormatting>
  <conditionalFormatting sqref="L3:L38">
    <cfRule type="cellIs" dxfId="8" priority="1" operator="greaterThanOrEqual">
      <formula>92</formula>
    </cfRule>
  </conditionalFormatting>
  <pageMargins left="0.75" right="0.75" top="1" bottom="1" header="0.5" footer="0.5"/>
  <legacyDrawing r:id="rId1"/>
  <controls>
    <control shapeId="4097" r:id="rId2" name="Control 1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1:M37"/>
  <sheetViews>
    <sheetView showGridLines="0" tabSelected="1" topLeftCell="B1" workbookViewId="0">
      <selection activeCell="M16" sqref="M16"/>
    </sheetView>
  </sheetViews>
  <sheetFormatPr baseColWidth="10" defaultRowHeight="15"/>
  <cols>
    <col min="1" max="1" width="25.28515625" bestFit="1" customWidth="1"/>
    <col min="2" max="2" width="19.28515625" bestFit="1" customWidth="1"/>
    <col min="3" max="3" width="3.28515625" customWidth="1"/>
    <col min="4" max="4" width="8.7109375" bestFit="1" customWidth="1"/>
    <col min="5" max="5" width="10.7109375" bestFit="1" customWidth="1"/>
    <col min="6" max="6" width="7.28515625" bestFit="1" customWidth="1"/>
    <col min="7" max="7" width="10.28515625" bestFit="1" customWidth="1"/>
    <col min="8" max="8" width="10.85546875" bestFit="1" customWidth="1"/>
    <col min="9" max="9" width="13.5703125" bestFit="1" customWidth="1"/>
    <col min="10" max="10" width="7.7109375" bestFit="1" customWidth="1"/>
    <col min="11" max="11" width="10.42578125" bestFit="1" customWidth="1"/>
    <col min="12" max="12" width="11.5703125" bestFit="1" customWidth="1"/>
  </cols>
  <sheetData>
    <row r="1" spans="1:13">
      <c r="L1" s="5">
        <v>6</v>
      </c>
    </row>
    <row r="2" spans="1:13">
      <c r="A2" s="3" t="s">
        <v>0</v>
      </c>
      <c r="B2" s="3" t="s">
        <v>1</v>
      </c>
      <c r="C2" s="3" t="s">
        <v>2</v>
      </c>
      <c r="D2" s="3" t="s">
        <v>537</v>
      </c>
      <c r="E2" s="3" t="s">
        <v>540</v>
      </c>
      <c r="F2" s="3" t="s">
        <v>544</v>
      </c>
      <c r="G2" s="3" t="s">
        <v>538</v>
      </c>
      <c r="H2" s="3" t="s">
        <v>545</v>
      </c>
      <c r="I2" s="3" t="s">
        <v>543</v>
      </c>
      <c r="J2" s="3" t="s">
        <v>547</v>
      </c>
      <c r="K2" s="3" t="s">
        <v>3</v>
      </c>
      <c r="L2" s="3" t="s">
        <v>536</v>
      </c>
      <c r="M2" s="3" t="s">
        <v>550</v>
      </c>
    </row>
    <row r="3" spans="1:13" ht="15.75">
      <c r="A3" s="2" t="s">
        <v>431</v>
      </c>
      <c r="B3" s="2" t="s">
        <v>432</v>
      </c>
      <c r="C3" s="2" t="s">
        <v>433</v>
      </c>
      <c r="D3" s="1">
        <v>9</v>
      </c>
      <c r="E3" s="1">
        <v>8</v>
      </c>
      <c r="F3" s="1">
        <v>10</v>
      </c>
      <c r="G3" s="1">
        <v>10</v>
      </c>
      <c r="H3" s="1">
        <v>4</v>
      </c>
      <c r="I3" s="1">
        <v>7</v>
      </c>
      <c r="J3" s="1">
        <v>10</v>
      </c>
      <c r="K3" s="4">
        <f>(((((D3+(E3*10/20))/2+F3+((G3+(H3*10/4)+(I3))/3)+J3)/4)*10)+L3)+$L$1</f>
        <v>95.75</v>
      </c>
      <c r="L3" s="1">
        <v>1</v>
      </c>
      <c r="M3" s="4">
        <f>K3*75/100</f>
        <v>71.8125</v>
      </c>
    </row>
    <row r="4" spans="1:13" ht="15.75">
      <c r="A4" s="2" t="s">
        <v>434</v>
      </c>
      <c r="B4" s="2" t="s">
        <v>435</v>
      </c>
      <c r="C4" s="2" t="s">
        <v>436</v>
      </c>
      <c r="D4" s="1">
        <v>8</v>
      </c>
      <c r="E4" s="1">
        <v>9</v>
      </c>
      <c r="F4" s="1">
        <v>7</v>
      </c>
      <c r="G4" s="1">
        <v>10</v>
      </c>
      <c r="H4" s="1">
        <v>4</v>
      </c>
      <c r="I4" s="1">
        <v>10</v>
      </c>
      <c r="J4" s="1">
        <v>10</v>
      </c>
      <c r="K4" s="4">
        <f>(((((D4+(E4*10/20))/2+F4+((G4+(H4*10/4)+(I4))/3)+J4)/4)*10)+L4)+$L$1</f>
        <v>90.125</v>
      </c>
      <c r="L4" s="1">
        <v>1</v>
      </c>
      <c r="M4" s="4">
        <f t="shared" ref="M4:M37" si="0">K4*75/100</f>
        <v>67.59375</v>
      </c>
    </row>
    <row r="5" spans="1:13" ht="15.75">
      <c r="A5" s="2" t="s">
        <v>437</v>
      </c>
      <c r="B5" s="2" t="s">
        <v>438</v>
      </c>
      <c r="C5" s="2" t="s">
        <v>439</v>
      </c>
      <c r="D5" s="1">
        <v>8</v>
      </c>
      <c r="E5" s="1">
        <v>11</v>
      </c>
      <c r="F5" s="1">
        <v>8</v>
      </c>
      <c r="G5" s="1">
        <v>10</v>
      </c>
      <c r="H5" s="1">
        <v>4</v>
      </c>
      <c r="I5" s="1">
        <v>10</v>
      </c>
      <c r="J5" s="1">
        <v>10</v>
      </c>
      <c r="K5" s="4">
        <f t="shared" ref="K5:K37" si="1">(((((D5+(E5*10/20))/2+F5+((G5+(H5*10/4)+(I5))/3)+J5)/4)*10)+L5)+$L$1</f>
        <v>94.875</v>
      </c>
      <c r="L5" s="1">
        <v>2</v>
      </c>
      <c r="M5" s="4">
        <f t="shared" si="0"/>
        <v>71.15625</v>
      </c>
    </row>
    <row r="6" spans="1:13" ht="15.75">
      <c r="A6" s="2" t="s">
        <v>440</v>
      </c>
      <c r="B6" s="2" t="s">
        <v>441</v>
      </c>
      <c r="C6" s="2" t="s">
        <v>442</v>
      </c>
      <c r="D6" s="1">
        <v>9</v>
      </c>
      <c r="E6" s="1">
        <v>10</v>
      </c>
      <c r="F6" s="1">
        <v>6</v>
      </c>
      <c r="G6" s="1">
        <v>10</v>
      </c>
      <c r="H6" s="1">
        <v>4</v>
      </c>
      <c r="I6" s="1">
        <v>6</v>
      </c>
      <c r="J6" s="1">
        <v>10</v>
      </c>
      <c r="K6" s="4">
        <f t="shared" si="1"/>
        <v>86.166666666666657</v>
      </c>
      <c r="L6" s="1">
        <v>1</v>
      </c>
      <c r="M6" s="4">
        <f t="shared" si="0"/>
        <v>64.624999999999986</v>
      </c>
    </row>
    <row r="7" spans="1:13" ht="15.75">
      <c r="A7" s="2" t="s">
        <v>443</v>
      </c>
      <c r="B7" s="2" t="s">
        <v>444</v>
      </c>
      <c r="C7" s="2" t="s">
        <v>445</v>
      </c>
      <c r="D7" s="1">
        <v>9</v>
      </c>
      <c r="E7" s="1">
        <v>10</v>
      </c>
      <c r="F7" s="1">
        <v>8</v>
      </c>
      <c r="G7" s="1">
        <v>10</v>
      </c>
      <c r="H7" s="1">
        <v>1</v>
      </c>
      <c r="I7" s="1">
        <v>9</v>
      </c>
      <c r="J7" s="1">
        <v>0</v>
      </c>
      <c r="K7" s="4">
        <f t="shared" si="1"/>
        <v>61.416666666666671</v>
      </c>
      <c r="L7" s="1"/>
      <c r="M7" s="4">
        <f t="shared" si="0"/>
        <v>46.0625</v>
      </c>
    </row>
    <row r="8" spans="1:13" ht="15.75">
      <c r="A8" s="2" t="s">
        <v>446</v>
      </c>
      <c r="B8" s="2" t="s">
        <v>447</v>
      </c>
      <c r="C8" s="2" t="s">
        <v>448</v>
      </c>
      <c r="D8" s="1">
        <v>6</v>
      </c>
      <c r="E8" s="1">
        <v>12</v>
      </c>
      <c r="F8" s="1">
        <v>7</v>
      </c>
      <c r="G8" s="1">
        <v>10</v>
      </c>
      <c r="H8" s="1"/>
      <c r="I8" s="1">
        <v>8</v>
      </c>
      <c r="J8" s="1">
        <v>0</v>
      </c>
      <c r="K8" s="4">
        <f t="shared" si="1"/>
        <v>53.5</v>
      </c>
      <c r="L8" s="1"/>
      <c r="M8" s="4">
        <f t="shared" si="0"/>
        <v>40.125</v>
      </c>
    </row>
    <row r="9" spans="1:13" ht="15.75">
      <c r="A9" s="2" t="s">
        <v>449</v>
      </c>
      <c r="B9" s="2" t="s">
        <v>450</v>
      </c>
      <c r="C9" s="2" t="s">
        <v>451</v>
      </c>
      <c r="D9" s="1">
        <v>10</v>
      </c>
      <c r="E9" s="1">
        <v>11</v>
      </c>
      <c r="F9" s="1">
        <v>7</v>
      </c>
      <c r="G9" s="1">
        <v>0</v>
      </c>
      <c r="H9" s="1">
        <v>4</v>
      </c>
      <c r="I9" s="1">
        <v>0</v>
      </c>
      <c r="J9" s="1">
        <v>10</v>
      </c>
      <c r="K9" s="4">
        <f t="shared" si="1"/>
        <v>78.208333333333329</v>
      </c>
      <c r="L9" s="1">
        <v>2</v>
      </c>
      <c r="M9" s="4">
        <f t="shared" si="0"/>
        <v>58.65625</v>
      </c>
    </row>
    <row r="10" spans="1:13" ht="15.75">
      <c r="A10" s="2" t="s">
        <v>452</v>
      </c>
      <c r="B10" s="2" t="s">
        <v>453</v>
      </c>
      <c r="C10" s="2" t="s">
        <v>454</v>
      </c>
      <c r="D10" s="1">
        <v>10</v>
      </c>
      <c r="E10" s="1">
        <v>10</v>
      </c>
      <c r="F10" s="1">
        <v>7</v>
      </c>
      <c r="G10" s="1">
        <v>10</v>
      </c>
      <c r="H10" s="1">
        <v>4</v>
      </c>
      <c r="I10" s="1">
        <v>10</v>
      </c>
      <c r="J10" s="1">
        <v>10</v>
      </c>
      <c r="K10" s="4">
        <f t="shared" si="1"/>
        <v>95.25</v>
      </c>
      <c r="L10" s="1">
        <v>3</v>
      </c>
      <c r="M10" s="4">
        <f t="shared" si="0"/>
        <v>71.4375</v>
      </c>
    </row>
    <row r="11" spans="1:13" ht="15.75">
      <c r="A11" s="2" t="s">
        <v>455</v>
      </c>
      <c r="B11" s="2" t="s">
        <v>456</v>
      </c>
      <c r="C11" s="2" t="s">
        <v>457</v>
      </c>
      <c r="D11" s="1">
        <v>10</v>
      </c>
      <c r="E11" s="1">
        <v>11</v>
      </c>
      <c r="F11" s="1">
        <v>9</v>
      </c>
      <c r="G11" s="1">
        <v>10</v>
      </c>
      <c r="H11" s="1">
        <v>2</v>
      </c>
      <c r="I11" s="1">
        <v>7</v>
      </c>
      <c r="J11" s="1">
        <v>10</v>
      </c>
      <c r="K11" s="4">
        <f t="shared" si="1"/>
        <v>91.208333333333314</v>
      </c>
      <c r="L11" s="1"/>
      <c r="M11" s="4">
        <f t="shared" si="0"/>
        <v>68.406249999999986</v>
      </c>
    </row>
    <row r="12" spans="1:13" ht="15.75">
      <c r="A12" s="2" t="s">
        <v>458</v>
      </c>
      <c r="B12" s="2" t="s">
        <v>459</v>
      </c>
      <c r="C12" s="2" t="s">
        <v>460</v>
      </c>
      <c r="D12" s="1">
        <v>9</v>
      </c>
      <c r="E12" s="1">
        <v>15</v>
      </c>
      <c r="F12" s="1">
        <v>9</v>
      </c>
      <c r="G12" s="1">
        <v>10</v>
      </c>
      <c r="H12" s="1">
        <v>4</v>
      </c>
      <c r="I12" s="1">
        <v>10</v>
      </c>
      <c r="J12" s="1">
        <v>0</v>
      </c>
      <c r="K12" s="4">
        <f t="shared" si="1"/>
        <v>74.125</v>
      </c>
      <c r="L12" s="1"/>
      <c r="M12" s="4">
        <f t="shared" si="0"/>
        <v>55.59375</v>
      </c>
    </row>
    <row r="13" spans="1:13" ht="15.75">
      <c r="A13" s="2" t="s">
        <v>461</v>
      </c>
      <c r="B13" s="2" t="s">
        <v>462</v>
      </c>
      <c r="C13" s="2" t="s">
        <v>463</v>
      </c>
      <c r="D13" s="1">
        <v>10</v>
      </c>
      <c r="E13" s="1">
        <v>10</v>
      </c>
      <c r="F13" s="1">
        <v>9</v>
      </c>
      <c r="G13" s="1">
        <v>0</v>
      </c>
      <c r="H13" s="1">
        <v>4</v>
      </c>
      <c r="I13" s="1">
        <v>7</v>
      </c>
      <c r="J13" s="1">
        <v>10</v>
      </c>
      <c r="K13" s="4">
        <f t="shared" si="1"/>
        <v>86.416666666666686</v>
      </c>
      <c r="L13" s="1"/>
      <c r="M13" s="4">
        <f t="shared" si="0"/>
        <v>64.812500000000014</v>
      </c>
    </row>
    <row r="14" spans="1:13" ht="15.75">
      <c r="A14" s="2" t="s">
        <v>464</v>
      </c>
      <c r="B14" s="2" t="s">
        <v>465</v>
      </c>
      <c r="C14" s="2" t="s">
        <v>466</v>
      </c>
      <c r="D14" s="1">
        <v>7</v>
      </c>
      <c r="E14" s="1">
        <v>10</v>
      </c>
      <c r="F14" s="1">
        <v>6</v>
      </c>
      <c r="G14" s="1">
        <v>10</v>
      </c>
      <c r="H14" s="1">
        <v>4</v>
      </c>
      <c r="I14" s="1">
        <v>6</v>
      </c>
      <c r="J14" s="1">
        <v>10</v>
      </c>
      <c r="K14" s="4">
        <f t="shared" si="1"/>
        <v>82.666666666666657</v>
      </c>
      <c r="L14" s="1"/>
      <c r="M14" s="4">
        <f t="shared" si="0"/>
        <v>61.999999999999993</v>
      </c>
    </row>
    <row r="15" spans="1:13" ht="15.75">
      <c r="A15" s="2" t="s">
        <v>467</v>
      </c>
      <c r="B15" s="2" t="s">
        <v>468</v>
      </c>
      <c r="C15" s="2" t="s">
        <v>469</v>
      </c>
      <c r="D15" s="1">
        <v>10</v>
      </c>
      <c r="E15" s="1">
        <v>14</v>
      </c>
      <c r="F15" s="1">
        <v>9</v>
      </c>
      <c r="G15" s="1">
        <v>10</v>
      </c>
      <c r="H15" s="1">
        <v>2</v>
      </c>
      <c r="I15" s="1">
        <v>10</v>
      </c>
      <c r="J15" s="1">
        <v>10</v>
      </c>
      <c r="K15" s="4">
        <f t="shared" si="1"/>
        <v>98.583333333333343</v>
      </c>
      <c r="L15" s="1">
        <v>3</v>
      </c>
      <c r="M15" s="4">
        <f t="shared" si="0"/>
        <v>73.937500000000014</v>
      </c>
    </row>
    <row r="16" spans="1:13" ht="15.75">
      <c r="A16" s="2" t="s">
        <v>470</v>
      </c>
      <c r="B16" s="2" t="s">
        <v>471</v>
      </c>
      <c r="C16" s="2" t="s">
        <v>472</v>
      </c>
      <c r="D16" s="1">
        <v>8</v>
      </c>
      <c r="E16" s="1">
        <v>12</v>
      </c>
      <c r="F16" s="1">
        <v>7</v>
      </c>
      <c r="G16" s="1">
        <v>10</v>
      </c>
      <c r="H16" s="1"/>
      <c r="I16" s="1">
        <v>7</v>
      </c>
      <c r="J16" s="1">
        <v>0</v>
      </c>
      <c r="K16" s="4">
        <f t="shared" si="1"/>
        <v>56.166666666666671</v>
      </c>
      <c r="L16" s="1">
        <v>1</v>
      </c>
      <c r="M16" s="4">
        <f t="shared" si="0"/>
        <v>42.125</v>
      </c>
    </row>
    <row r="17" spans="1:13" ht="15.75">
      <c r="A17" s="2" t="s">
        <v>473</v>
      </c>
      <c r="B17" s="2" t="s">
        <v>474</v>
      </c>
      <c r="C17" s="2" t="s">
        <v>475</v>
      </c>
      <c r="D17" s="1">
        <v>7</v>
      </c>
      <c r="E17" s="1">
        <v>13</v>
      </c>
      <c r="F17" s="1">
        <v>10</v>
      </c>
      <c r="G17" s="1">
        <v>10</v>
      </c>
      <c r="H17" s="1"/>
      <c r="I17" s="1">
        <v>0</v>
      </c>
      <c r="J17" s="1">
        <v>0</v>
      </c>
      <c r="K17" s="4">
        <f t="shared" si="1"/>
        <v>57.208333333333329</v>
      </c>
      <c r="L17" s="1">
        <v>1</v>
      </c>
      <c r="M17" s="4">
        <f t="shared" si="0"/>
        <v>42.90625</v>
      </c>
    </row>
    <row r="18" spans="1:13" ht="15.75">
      <c r="A18" s="2" t="s">
        <v>476</v>
      </c>
      <c r="B18" s="2" t="s">
        <v>477</v>
      </c>
      <c r="C18" s="2" t="s">
        <v>478</v>
      </c>
      <c r="D18" s="1">
        <v>8</v>
      </c>
      <c r="E18" s="1">
        <v>13</v>
      </c>
      <c r="F18" s="1"/>
      <c r="G18" s="1">
        <v>10</v>
      </c>
      <c r="H18" s="1">
        <v>2</v>
      </c>
      <c r="I18" s="1">
        <v>10</v>
      </c>
      <c r="J18" s="1">
        <v>10</v>
      </c>
      <c r="K18" s="4">
        <f t="shared" si="1"/>
        <v>71.958333333333343</v>
      </c>
      <c r="L18" s="1">
        <v>2</v>
      </c>
      <c r="M18" s="4">
        <f t="shared" si="0"/>
        <v>53.968750000000007</v>
      </c>
    </row>
    <row r="19" spans="1:13" ht="15.75">
      <c r="A19" s="2" t="s">
        <v>479</v>
      </c>
      <c r="B19" s="2" t="s">
        <v>480</v>
      </c>
      <c r="C19" s="2" t="s">
        <v>481</v>
      </c>
      <c r="D19" s="1">
        <v>10</v>
      </c>
      <c r="E19" s="1">
        <v>12</v>
      </c>
      <c r="F19" s="1">
        <v>10</v>
      </c>
      <c r="G19" s="1">
        <v>10</v>
      </c>
      <c r="H19" s="1">
        <v>4</v>
      </c>
      <c r="I19" s="1">
        <v>9</v>
      </c>
      <c r="J19" s="1">
        <v>10</v>
      </c>
      <c r="K19" s="4">
        <v>100</v>
      </c>
      <c r="L19" s="1">
        <v>3</v>
      </c>
      <c r="M19" s="4">
        <f t="shared" si="0"/>
        <v>75</v>
      </c>
    </row>
    <row r="20" spans="1:13" ht="15.75">
      <c r="A20" s="2" t="s">
        <v>482</v>
      </c>
      <c r="B20" s="2" t="s">
        <v>483</v>
      </c>
      <c r="C20" s="2" t="s">
        <v>484</v>
      </c>
      <c r="D20" s="1">
        <v>9</v>
      </c>
      <c r="E20" s="1">
        <v>11</v>
      </c>
      <c r="F20" s="1">
        <v>8</v>
      </c>
      <c r="G20" s="1">
        <v>10</v>
      </c>
      <c r="H20" s="1">
        <v>3</v>
      </c>
      <c r="I20" s="1">
        <v>10</v>
      </c>
      <c r="J20" s="1">
        <v>10</v>
      </c>
      <c r="K20" s="4">
        <f t="shared" si="1"/>
        <v>95.041666666666657</v>
      </c>
      <c r="L20" s="1">
        <v>3</v>
      </c>
      <c r="M20" s="4">
        <f t="shared" si="0"/>
        <v>71.281249999999986</v>
      </c>
    </row>
    <row r="21" spans="1:13" ht="15.75">
      <c r="A21" s="2" t="s">
        <v>485</v>
      </c>
      <c r="B21" s="2" t="s">
        <v>486</v>
      </c>
      <c r="C21" s="2" t="s">
        <v>487</v>
      </c>
      <c r="D21" s="1">
        <v>10</v>
      </c>
      <c r="E21" s="1">
        <v>10</v>
      </c>
      <c r="F21" s="1">
        <v>8</v>
      </c>
      <c r="G21" s="1">
        <v>10</v>
      </c>
      <c r="H21" s="1">
        <v>4</v>
      </c>
      <c r="I21" s="1">
        <v>10</v>
      </c>
      <c r="J21" s="1">
        <v>10</v>
      </c>
      <c r="K21" s="4">
        <f t="shared" si="1"/>
        <v>96.75</v>
      </c>
      <c r="L21" s="1">
        <v>2</v>
      </c>
      <c r="M21" s="4">
        <f t="shared" si="0"/>
        <v>72.5625</v>
      </c>
    </row>
    <row r="22" spans="1:13" ht="15.75">
      <c r="A22" s="2" t="s">
        <v>488</v>
      </c>
      <c r="B22" s="2" t="s">
        <v>489</v>
      </c>
      <c r="C22" s="2" t="s">
        <v>490</v>
      </c>
      <c r="D22" s="1">
        <v>9</v>
      </c>
      <c r="E22" s="1">
        <v>13</v>
      </c>
      <c r="F22" s="1">
        <v>10</v>
      </c>
      <c r="G22" s="1">
        <v>0</v>
      </c>
      <c r="H22" s="1">
        <v>4</v>
      </c>
      <c r="I22" s="1">
        <v>10</v>
      </c>
      <c r="J22" s="1">
        <v>0</v>
      </c>
      <c r="K22" s="4">
        <f t="shared" si="1"/>
        <v>69.041666666666671</v>
      </c>
      <c r="L22" s="1">
        <v>2</v>
      </c>
      <c r="M22" s="4">
        <f t="shared" si="0"/>
        <v>51.78125</v>
      </c>
    </row>
    <row r="23" spans="1:13" ht="15.75">
      <c r="A23" s="2" t="s">
        <v>491</v>
      </c>
      <c r="B23" s="2" t="s">
        <v>492</v>
      </c>
      <c r="C23" s="2" t="s">
        <v>493</v>
      </c>
      <c r="D23" s="1">
        <v>9</v>
      </c>
      <c r="E23" s="1">
        <v>12</v>
      </c>
      <c r="F23" s="1"/>
      <c r="G23" s="1">
        <v>10</v>
      </c>
      <c r="H23" s="1">
        <v>4</v>
      </c>
      <c r="I23" s="1">
        <v>10</v>
      </c>
      <c r="J23" s="1">
        <v>10</v>
      </c>
      <c r="K23" s="4">
        <f t="shared" si="1"/>
        <v>76.75</v>
      </c>
      <c r="L23" s="1">
        <v>2</v>
      </c>
      <c r="M23" s="4">
        <f t="shared" si="0"/>
        <v>57.5625</v>
      </c>
    </row>
    <row r="24" spans="1:13" ht="15.75">
      <c r="A24" s="2" t="s">
        <v>494</v>
      </c>
      <c r="B24" s="2" t="s">
        <v>495</v>
      </c>
      <c r="C24" s="2" t="s">
        <v>496</v>
      </c>
      <c r="D24" s="1">
        <v>0</v>
      </c>
      <c r="E24" s="1">
        <v>14</v>
      </c>
      <c r="F24" s="1">
        <v>6</v>
      </c>
      <c r="G24" s="1">
        <v>10</v>
      </c>
      <c r="H24" s="1">
        <v>3</v>
      </c>
      <c r="I24" s="1">
        <v>8</v>
      </c>
      <c r="J24" s="1">
        <v>0</v>
      </c>
      <c r="K24" s="4">
        <f t="shared" si="1"/>
        <v>51</v>
      </c>
      <c r="L24" s="1"/>
      <c r="M24" s="4">
        <f t="shared" si="0"/>
        <v>38.25</v>
      </c>
    </row>
    <row r="25" spans="1:13" ht="15.75">
      <c r="A25" s="2" t="s">
        <v>497</v>
      </c>
      <c r="B25" s="2" t="s">
        <v>498</v>
      </c>
      <c r="C25" s="2" t="s">
        <v>499</v>
      </c>
      <c r="D25" s="1">
        <v>9</v>
      </c>
      <c r="E25" s="1">
        <v>11</v>
      </c>
      <c r="F25" s="1">
        <v>10</v>
      </c>
      <c r="G25" s="1">
        <v>0</v>
      </c>
      <c r="H25" s="1">
        <v>1</v>
      </c>
      <c r="I25" s="1">
        <v>10</v>
      </c>
      <c r="J25" s="1">
        <v>10</v>
      </c>
      <c r="K25" s="4">
        <f t="shared" si="1"/>
        <v>86.541666666666671</v>
      </c>
      <c r="L25" s="1">
        <v>2</v>
      </c>
      <c r="M25" s="4">
        <f t="shared" si="0"/>
        <v>64.90625</v>
      </c>
    </row>
    <row r="26" spans="1:13" ht="15.75">
      <c r="A26" s="2" t="s">
        <v>500</v>
      </c>
      <c r="B26" s="2" t="s">
        <v>501</v>
      </c>
      <c r="C26" s="2" t="s">
        <v>502</v>
      </c>
      <c r="D26" s="1">
        <v>9</v>
      </c>
      <c r="E26" s="1">
        <v>13</v>
      </c>
      <c r="F26" s="1">
        <v>9</v>
      </c>
      <c r="G26" s="1">
        <v>10</v>
      </c>
      <c r="H26" s="1">
        <v>4</v>
      </c>
      <c r="I26" s="1">
        <v>7</v>
      </c>
      <c r="J26" s="1">
        <v>10</v>
      </c>
      <c r="K26" s="4">
        <f t="shared" si="1"/>
        <v>98.375</v>
      </c>
      <c r="L26" s="1">
        <v>3</v>
      </c>
      <c r="M26" s="4">
        <f t="shared" si="0"/>
        <v>73.78125</v>
      </c>
    </row>
    <row r="27" spans="1:13" ht="15.75">
      <c r="A27" s="2" t="s">
        <v>503</v>
      </c>
      <c r="B27" s="2" t="s">
        <v>504</v>
      </c>
      <c r="C27" s="2" t="s">
        <v>505</v>
      </c>
      <c r="D27" s="1">
        <v>7</v>
      </c>
      <c r="E27" s="1">
        <v>5</v>
      </c>
      <c r="F27" s="1">
        <v>9</v>
      </c>
      <c r="G27" s="1">
        <v>10</v>
      </c>
      <c r="H27" s="1">
        <v>4</v>
      </c>
      <c r="I27" s="1">
        <v>8</v>
      </c>
      <c r="J27" s="1">
        <v>10</v>
      </c>
      <c r="K27" s="4">
        <f t="shared" si="1"/>
        <v>88.708333333333343</v>
      </c>
      <c r="L27" s="1"/>
      <c r="M27" s="4">
        <f t="shared" si="0"/>
        <v>66.531250000000014</v>
      </c>
    </row>
    <row r="28" spans="1:13" ht="15.75">
      <c r="A28" s="2" t="s">
        <v>506</v>
      </c>
      <c r="B28" s="2" t="s">
        <v>507</v>
      </c>
      <c r="C28" s="2" t="s">
        <v>508</v>
      </c>
      <c r="D28" s="1">
        <v>9</v>
      </c>
      <c r="E28" s="1">
        <v>12</v>
      </c>
      <c r="F28" s="1"/>
      <c r="G28" s="1">
        <v>10</v>
      </c>
      <c r="H28" s="1">
        <v>4</v>
      </c>
      <c r="I28" s="1">
        <v>10</v>
      </c>
      <c r="J28" s="1">
        <v>10</v>
      </c>
      <c r="K28" s="4">
        <f t="shared" si="1"/>
        <v>75.75</v>
      </c>
      <c r="L28" s="1">
        <v>1</v>
      </c>
      <c r="M28" s="4">
        <f t="shared" si="0"/>
        <v>56.8125</v>
      </c>
    </row>
    <row r="29" spans="1:13" ht="15.75">
      <c r="A29" s="2" t="s">
        <v>509</v>
      </c>
      <c r="B29" s="2" t="s">
        <v>510</v>
      </c>
      <c r="C29" s="2" t="s">
        <v>511</v>
      </c>
      <c r="D29" s="1">
        <v>0</v>
      </c>
      <c r="E29" s="1">
        <v>11</v>
      </c>
      <c r="F29" s="1">
        <v>10</v>
      </c>
      <c r="G29" s="1">
        <v>0</v>
      </c>
      <c r="H29" s="1">
        <v>4</v>
      </c>
      <c r="I29" s="1">
        <v>10</v>
      </c>
      <c r="J29" s="1">
        <v>0</v>
      </c>
      <c r="K29" s="4">
        <f t="shared" si="1"/>
        <v>54.541666666666671</v>
      </c>
      <c r="L29" s="1"/>
      <c r="M29" s="4">
        <f t="shared" si="0"/>
        <v>40.906250000000007</v>
      </c>
    </row>
    <row r="30" spans="1:13" ht="15.75">
      <c r="A30" s="2" t="s">
        <v>512</v>
      </c>
      <c r="B30" s="2" t="s">
        <v>513</v>
      </c>
      <c r="C30" s="2" t="s">
        <v>514</v>
      </c>
      <c r="D30" s="1">
        <v>10</v>
      </c>
      <c r="E30" s="1">
        <v>11</v>
      </c>
      <c r="F30" s="1">
        <v>8</v>
      </c>
      <c r="G30" s="1">
        <v>10</v>
      </c>
      <c r="H30" s="1">
        <v>3</v>
      </c>
      <c r="I30" s="1">
        <v>7</v>
      </c>
      <c r="J30" s="1">
        <v>10</v>
      </c>
      <c r="K30" s="4">
        <f t="shared" si="1"/>
        <v>91.791666666666657</v>
      </c>
      <c r="L30" s="1">
        <v>1</v>
      </c>
      <c r="M30" s="4">
        <f t="shared" si="0"/>
        <v>68.843749999999986</v>
      </c>
    </row>
    <row r="31" spans="1:13" ht="15.75">
      <c r="A31" s="2" t="s">
        <v>515</v>
      </c>
      <c r="B31" s="2" t="s">
        <v>516</v>
      </c>
      <c r="C31" s="2" t="s">
        <v>517</v>
      </c>
      <c r="D31" s="1">
        <v>6</v>
      </c>
      <c r="E31" s="1">
        <v>11</v>
      </c>
      <c r="F31" s="1">
        <v>6</v>
      </c>
      <c r="G31" s="1">
        <v>10</v>
      </c>
      <c r="H31" s="1">
        <v>3</v>
      </c>
      <c r="I31" s="1">
        <v>6</v>
      </c>
      <c r="J31" s="1">
        <v>0</v>
      </c>
      <c r="K31" s="4">
        <f t="shared" si="1"/>
        <v>56.958333333333329</v>
      </c>
      <c r="L31" s="1">
        <v>2</v>
      </c>
      <c r="M31" s="4">
        <f t="shared" si="0"/>
        <v>42.71875</v>
      </c>
    </row>
    <row r="32" spans="1:13" ht="15.75">
      <c r="A32" s="2" t="s">
        <v>518</v>
      </c>
      <c r="B32" s="2" t="s">
        <v>519</v>
      </c>
      <c r="C32" s="2" t="s">
        <v>520</v>
      </c>
      <c r="D32" s="1">
        <v>10</v>
      </c>
      <c r="E32" s="1">
        <v>11</v>
      </c>
      <c r="F32" s="1">
        <v>10</v>
      </c>
      <c r="G32" s="1">
        <v>10</v>
      </c>
      <c r="H32" s="1">
        <v>4</v>
      </c>
      <c r="I32" s="1">
        <v>10</v>
      </c>
      <c r="J32" s="1">
        <v>0</v>
      </c>
      <c r="K32" s="4">
        <f t="shared" si="1"/>
        <v>75.375</v>
      </c>
      <c r="L32" s="1"/>
      <c r="M32" s="4">
        <f t="shared" si="0"/>
        <v>56.53125</v>
      </c>
    </row>
    <row r="33" spans="1:13" ht="15.75">
      <c r="A33" s="2" t="s">
        <v>521</v>
      </c>
      <c r="B33" s="2" t="s">
        <v>522</v>
      </c>
      <c r="C33" s="2" t="s">
        <v>523</v>
      </c>
      <c r="D33" s="1">
        <v>8</v>
      </c>
      <c r="E33" s="1">
        <v>11</v>
      </c>
      <c r="F33" s="1">
        <v>7</v>
      </c>
      <c r="G33" s="1">
        <v>10</v>
      </c>
      <c r="H33" s="1">
        <v>4</v>
      </c>
      <c r="I33" s="1">
        <v>8</v>
      </c>
      <c r="J33" s="1">
        <v>0</v>
      </c>
      <c r="K33" s="4">
        <f t="shared" si="1"/>
        <v>66.708333333333343</v>
      </c>
      <c r="L33" s="1">
        <v>3</v>
      </c>
      <c r="M33" s="4">
        <f t="shared" si="0"/>
        <v>50.031250000000007</v>
      </c>
    </row>
    <row r="34" spans="1:13" ht="15.75">
      <c r="A34" s="2" t="s">
        <v>524</v>
      </c>
      <c r="B34" s="2" t="s">
        <v>525</v>
      </c>
      <c r="C34" s="2" t="s">
        <v>526</v>
      </c>
      <c r="D34" s="1">
        <v>7</v>
      </c>
      <c r="E34" s="1">
        <v>8</v>
      </c>
      <c r="F34" s="1"/>
      <c r="G34" s="1">
        <v>10</v>
      </c>
      <c r="H34" s="1">
        <v>2</v>
      </c>
      <c r="I34" s="1">
        <v>9</v>
      </c>
      <c r="J34" s="1">
        <v>10</v>
      </c>
      <c r="K34" s="4">
        <f t="shared" si="1"/>
        <v>64.75</v>
      </c>
      <c r="L34" s="1"/>
      <c r="M34" s="4">
        <f t="shared" si="0"/>
        <v>48.5625</v>
      </c>
    </row>
    <row r="35" spans="1:13" ht="15.75">
      <c r="A35" s="2" t="s">
        <v>527</v>
      </c>
      <c r="B35" s="2" t="s">
        <v>528</v>
      </c>
      <c r="C35" s="2" t="s">
        <v>529</v>
      </c>
      <c r="D35" s="1">
        <v>8</v>
      </c>
      <c r="E35" s="1">
        <v>11</v>
      </c>
      <c r="F35" s="1">
        <v>9</v>
      </c>
      <c r="G35" s="1">
        <v>10</v>
      </c>
      <c r="H35" s="1">
        <v>2</v>
      </c>
      <c r="I35" s="1">
        <v>9</v>
      </c>
      <c r="J35" s="1">
        <v>10</v>
      </c>
      <c r="K35" s="4">
        <f t="shared" si="1"/>
        <v>90.375</v>
      </c>
      <c r="L35" s="1"/>
      <c r="M35" s="4">
        <f t="shared" si="0"/>
        <v>67.78125</v>
      </c>
    </row>
    <row r="36" spans="1:13" ht="15.75">
      <c r="A36" s="2" t="s">
        <v>530</v>
      </c>
      <c r="B36" s="2" t="s">
        <v>531</v>
      </c>
      <c r="C36" s="2" t="s">
        <v>532</v>
      </c>
      <c r="D36" s="1">
        <v>7</v>
      </c>
      <c r="E36" s="1">
        <v>8</v>
      </c>
      <c r="F36" s="1">
        <v>10</v>
      </c>
      <c r="G36" s="1">
        <v>10</v>
      </c>
      <c r="H36" s="1">
        <v>4</v>
      </c>
      <c r="I36" s="1">
        <v>10</v>
      </c>
      <c r="J36" s="1">
        <v>10</v>
      </c>
      <c r="K36" s="4">
        <f t="shared" si="1"/>
        <v>99.75</v>
      </c>
      <c r="L36" s="1">
        <v>5</v>
      </c>
      <c r="M36" s="4">
        <f t="shared" si="0"/>
        <v>74.8125</v>
      </c>
    </row>
    <row r="37" spans="1:13" ht="15.75">
      <c r="A37" s="2" t="s">
        <v>533</v>
      </c>
      <c r="B37" s="2" t="s">
        <v>534</v>
      </c>
      <c r="C37" s="2" t="s">
        <v>535</v>
      </c>
      <c r="D37" s="1">
        <v>2</v>
      </c>
      <c r="E37" s="1">
        <v>13</v>
      </c>
      <c r="F37" s="1">
        <v>7</v>
      </c>
      <c r="G37" s="1">
        <v>0</v>
      </c>
      <c r="H37" s="1"/>
      <c r="I37" s="1">
        <v>7</v>
      </c>
      <c r="J37" s="1">
        <v>0</v>
      </c>
      <c r="K37" s="4">
        <f t="shared" si="1"/>
        <v>39.958333333333336</v>
      </c>
      <c r="L37" s="1"/>
      <c r="M37" s="4">
        <f t="shared" si="0"/>
        <v>29.96875</v>
      </c>
    </row>
  </sheetData>
  <conditionalFormatting sqref="K3:K37">
    <cfRule type="cellIs" dxfId="4" priority="2" operator="greaterThanOrEqual">
      <formula>93</formula>
    </cfRule>
  </conditionalFormatting>
  <conditionalFormatting sqref="M3:M37">
    <cfRule type="cellIs" dxfId="2" priority="1" operator="greaterThanOrEqual">
      <formula>92</formula>
    </cfRule>
  </conditionalFormatting>
  <pageMargins left="0.75" right="0.75" top="1" bottom="1" header="0.5" footer="0.5"/>
  <legacyDrawing r:id="rId1"/>
  <controls>
    <control shapeId="5121" r:id="rId2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PAR 5</vt:lpstr>
      <vt:lpstr>PAR 7</vt:lpstr>
      <vt:lpstr>PAR 9</vt:lpstr>
      <vt:lpstr>PAR 10</vt:lpstr>
      <vt:lpstr>PAR 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www.intercambiosvirtuales.org</cp:lastModifiedBy>
  <dcterms:created xsi:type="dcterms:W3CDTF">2013-02-04T15:17:58Z</dcterms:created>
  <dcterms:modified xsi:type="dcterms:W3CDTF">2013-02-11T03:07:53Z</dcterms:modified>
</cp:coreProperties>
</file>