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9935" windowHeight="813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F21" i="1"/>
  <c r="F20"/>
  <c r="E21"/>
  <c r="E20"/>
  <c r="D21"/>
  <c r="D20"/>
  <c r="C21"/>
  <c r="C20"/>
  <c r="B21"/>
  <c r="B20"/>
  <c r="G12"/>
  <c r="G13"/>
  <c r="G14"/>
  <c r="G15"/>
  <c r="G16"/>
  <c r="G17"/>
  <c r="G18"/>
  <c r="G11"/>
  <c r="B19"/>
  <c r="F13"/>
  <c r="F14"/>
  <c r="F15"/>
  <c r="F16"/>
  <c r="F17"/>
  <c r="F18"/>
  <c r="F12"/>
  <c r="D14"/>
  <c r="D18"/>
  <c r="D17"/>
  <c r="D16"/>
  <c r="D15"/>
  <c r="D13"/>
  <c r="D12"/>
  <c r="D11"/>
  <c r="B18"/>
  <c r="B17"/>
  <c r="B16"/>
  <c r="B15"/>
  <c r="B14"/>
  <c r="B12"/>
  <c r="B13" s="1"/>
  <c r="E12"/>
  <c r="E13"/>
  <c r="E14"/>
  <c r="E15"/>
  <c r="E16"/>
  <c r="E17"/>
  <c r="E18"/>
  <c r="C12"/>
  <c r="E11"/>
  <c r="C11"/>
  <c r="C13" l="1"/>
  <c r="C14"/>
  <c r="F11"/>
  <c r="C15" l="1"/>
  <c r="C16" l="1"/>
  <c r="C18" l="1"/>
  <c r="C17"/>
</calcChain>
</file>

<file path=xl/sharedStrings.xml><?xml version="1.0" encoding="utf-8"?>
<sst xmlns="http://schemas.openxmlformats.org/spreadsheetml/2006/main" count="28" uniqueCount="27">
  <si>
    <t>Costo Incr. Ventas</t>
  </si>
  <si>
    <t>Costo Fijo</t>
  </si>
  <si>
    <t>Tabla de Previsiones</t>
  </si>
  <si>
    <t>Incremento de Ventas</t>
  </si>
  <si>
    <t>Precio</t>
  </si>
  <si>
    <t>Tabla de resultados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</si>
  <si>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</si>
  <si>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</si>
  <si>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</si>
  <si>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</si>
  <si>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</si>
  <si>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</si>
  <si>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</si>
  <si>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</si>
  <si>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Volumen</t>
  </si>
  <si>
    <t>Ventas</t>
  </si>
  <si>
    <t xml:space="preserve">Ingresos </t>
  </si>
  <si>
    <t xml:space="preserve">Costos </t>
  </si>
  <si>
    <t>Variables</t>
  </si>
  <si>
    <t>Costo</t>
  </si>
  <si>
    <t>Beneficios</t>
  </si>
  <si>
    <t>Fijo</t>
  </si>
  <si>
    <t>Mes</t>
  </si>
  <si>
    <t>Total</t>
  </si>
  <si>
    <t>%</t>
  </si>
  <si>
    <t>Minimo</t>
  </si>
  <si>
    <t>Maximo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</si>
</sst>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C"/>
  <c:style val="6"/>
  <c:chart>
    <c:title>
      <c:layout/>
    </c:title>
    <c:view3D>
      <c:rotX val="30"/>
      <c:perspective val="30"/>
    </c:view3D>
    <c:backWall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Hoja1!$B$9:$B$10</c:f>
              <c:strCache>
                <c:ptCount val="1"/>
                <c:pt idx="0">
                  <c:v>Volumen Ventas</c:v>
                </c:pt>
              </c:strCache>
            </c:strRef>
          </c:tx>
          <c:cat>
            <c:strRef>
              <c:f>Hoja1!$A$11:$A$18</c:f>
              <c:strCache>
                <c:ptCount val="8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Hoja1!$B$11:$B$18</c:f>
              <c:numCache>
                <c:formatCode>General</c:formatCode>
                <c:ptCount val="8"/>
                <c:pt idx="0">
                  <c:v>300</c:v>
                </c:pt>
                <c:pt idx="1">
                  <c:v>375</c:v>
                </c:pt>
                <c:pt idx="2" formatCode="0.00">
                  <c:v>468.75</c:v>
                </c:pt>
                <c:pt idx="3" formatCode="0.00">
                  <c:v>585.9375</c:v>
                </c:pt>
                <c:pt idx="4" formatCode="0.00">
                  <c:v>732.421875</c:v>
                </c:pt>
                <c:pt idx="5" formatCode="0.00">
                  <c:v>915.52734375</c:v>
                </c:pt>
                <c:pt idx="6" formatCode="0.00">
                  <c:v>1144.4091796875</c:v>
                </c:pt>
                <c:pt idx="7" formatCode="0.00">
                  <c:v>1430.511474609375</c:v>
                </c:pt>
              </c:numCache>
            </c:numRef>
          </c:val>
        </c:ser>
        <c:dLbls/>
        <c:gapWidth val="75"/>
        <c:shape val="cylinder"/>
        <c:axId val="106625664"/>
        <c:axId val="111027712"/>
        <c:axId val="0"/>
      </c:bar3DChart>
      <c:catAx>
        <c:axId val="106625664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75000"/>
                  </a:schemeClr>
                </a:solidFill>
              </a:defRPr>
            </a:pPr>
            <a:endParaRPr lang="es-EC"/>
          </a:p>
        </c:txPr>
        <c:crossAx val="111027712"/>
        <c:auto val="1"/>
        <c:lblAlgn val="ctr"/>
        <c:lblOffset val="100"/>
      </c:catAx>
      <c:valAx>
        <c:axId val="111027712"/>
        <c:scaling>
          <c:orientation val="minMax"/>
        </c:scaling>
        <c:axPos val="l"/>
        <c:majorGridlines>
          <c:spPr>
            <a:ln w="12700">
              <a:solidFill>
                <a:schemeClr val="tx1">
                  <a:lumMod val="75000"/>
                  <a:lumOff val="25000"/>
                </a:schemeClr>
              </a:solidFill>
            </a:ln>
            <a:effectLst>
              <a:outerShdw blurRad="50800" dist="50800" dir="5400000" algn="ctr" rotWithShape="0">
                <a:schemeClr val="accent4">
                  <a:lumMod val="40000"/>
                  <a:lumOff val="60000"/>
                </a:schemeClr>
              </a:outerShdw>
            </a:effectLst>
          </c:spPr>
        </c:majorGridlines>
        <c:numFmt formatCode="General" sourceLinked="1"/>
        <c:majorTickMark val="none"/>
        <c:tickLblPos val="nextTo"/>
        <c:spPr>
          <a:solidFill>
            <a:sysClr val="window" lastClr="FFFFFF"/>
          </a:solidFill>
          <a:ln w="9525">
            <a:noFill/>
          </a:ln>
        </c:spPr>
        <c:txPr>
          <a:bodyPr/>
          <a:lstStyle/>
          <a:p>
            <a:pPr>
              <a:defRPr>
                <a:solidFill>
                  <a:schemeClr val="accent4">
                    <a:lumMod val="75000"/>
                  </a:schemeClr>
                </a:solidFill>
              </a:defRPr>
            </a:pPr>
            <a:endParaRPr lang="es-EC"/>
          </a:p>
        </c:txPr>
        <c:crossAx val="106625664"/>
        <c:crossBetween val="between"/>
      </c:valAx>
      <c:spPr>
        <a:solidFill>
          <a:schemeClr val="accent4">
            <a:lumMod val="40000"/>
            <a:lumOff val="60000"/>
          </a:schemeClr>
        </a:solidFill>
        <a:ln>
          <a:solidFill>
            <a:schemeClr val="accent4">
              <a:lumMod val="75000"/>
            </a:schemeClr>
          </a:solidFill>
        </a:ln>
      </c:spPr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C"/>
  <c:chart>
    <c:title>
      <c:tx>
        <c:rich>
          <a:bodyPr/>
          <a:lstStyle/>
          <a:p>
            <a:pPr>
              <a:defRPr/>
            </a:pPr>
            <a:r>
              <a:rPr lang="es-EC"/>
              <a:t>Porcentaje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showPercent val="1"/>
            <c:showLeaderLines val="1"/>
          </c:dLbls>
          <c:cat>
            <c:strRef>
              <c:f>Hoja1!$A$11:$A$18</c:f>
              <c:strCache>
                <c:ptCount val="8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Hoja1!$G$11:$G$18</c:f>
              <c:numCache>
                <c:formatCode>0.00</c:formatCode>
                <c:ptCount val="8"/>
                <c:pt idx="0">
                  <c:v>5.0398506255210113E-2</c:v>
                </c:pt>
                <c:pt idx="1">
                  <c:v>6.2998132819012634E-2</c:v>
                </c:pt>
                <c:pt idx="2">
                  <c:v>7.8747666023765803E-2</c:v>
                </c:pt>
                <c:pt idx="3">
                  <c:v>9.8434582529707243E-2</c:v>
                </c:pt>
                <c:pt idx="4">
                  <c:v>0.12304322816213406</c:v>
                </c:pt>
                <c:pt idx="5">
                  <c:v>0.15380403520266758</c:v>
                </c:pt>
                <c:pt idx="6">
                  <c:v>0.19225504400333446</c:v>
                </c:pt>
                <c:pt idx="7">
                  <c:v>0.24031880500416808</c:v>
                </c:pt>
              </c:numCache>
            </c:numRef>
          </c:val>
        </c:ser>
        <c:dLbls>
          <c:showPercent val="1"/>
        </c:dLbls>
      </c:pie3DChart>
    </c:plotArea>
    <c:legend>
      <c:legendPos val="t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114298</xdr:colOff>
      <xdr:row>22</xdr:row>
      <xdr:rowOff>38100</xdr:rowOff>
    </xdr:from>
    <xdr:to>
      <xdr:col>4</xdr:col>
      <xdr:colOff>542924</xdr:colOff>
      <xdr:row>43</xdr:row>
      <xdr:rowOff>152400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514349</xdr:colOff>
      <xdr:row>45</xdr:row>
      <xdr:rowOff>19050</xdr:rowOff>
    </xdr:from>
    <xdr:to>
      <xdr:col>7</xdr:col>
      <xdr:colOff>304799</xdr:colOff>
      <xdr:row>61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activeCell="H23" sqref="H23"/>
    </sheetView>
  </sheetViews>
  <sheetFormatPr baseColWidth="10" defaultRowHeight="15"/>
  <cols>
    <col min="1" max="1" width="23" customWidth="1"/>
    <col min="2" max="2" width="22.7109375" customWidth="1"/>
    <col min="3" max="3" width="23.140625" customWidth="1"/>
    <col min="4" max="4" width="22.7109375" customWidth="1"/>
    <col min="5" max="6" width="22.85546875" customWidth="1"/>
  </cols>
  <sheetData>
    <row r="1" spans="1:7">
      <c r="A1" s="1" t="s">
        <v>2</v>
      </c>
      <c r="B1" s="1"/>
      <c r="C1" s="1"/>
      <c r="D1" s="1"/>
      <c r="E1" s="1"/>
      <c r="F1" s="1"/>
      <c r="G1" s="1"/>
    </row>
    <row r="2" spans="1:7">
      <c r="A2" t="s">
        <v>3</v>
      </c>
      <c r="B2" s="2">
        <v>0.25</v>
      </c>
    </row>
    <row r="3" spans="1:7">
      <c r="A3" t="s">
        <v>4</v>
      </c>
      <c r="B3" s="2">
        <v>20</v>
      </c>
    </row>
    <row r="4" spans="1:7">
      <c r="A4" t="s">
        <v>0</v>
      </c>
      <c r="B4" s="2">
        <v>0.56999999999999995</v>
      </c>
    </row>
    <row r="5" spans="1:7">
      <c r="A5" t="s">
        <v>1</v>
      </c>
      <c r="B5" s="2">
        <v>1750</v>
      </c>
    </row>
    <row r="7" spans="1:7">
      <c r="A7" s="1" t="s">
        <v>5</v>
      </c>
      <c r="B7" s="1"/>
      <c r="C7" s="1"/>
      <c r="D7" s="1"/>
      <c r="E7" s="1"/>
      <c r="F7" s="1"/>
      <c r="G7" s="1"/>
    </row>
    <row r="9" spans="1:7">
      <c r="A9" t="s">
        <v>22</v>
      </c>
      <c r="B9" t="s">
        <v>14</v>
      </c>
      <c r="C9" t="s">
        <v>16</v>
      </c>
      <c r="D9" t="s">
        <v>17</v>
      </c>
      <c r="E9" t="s">
        <v>19</v>
      </c>
      <c r="F9" t="s">
        <v>20</v>
      </c>
      <c r="G9" t="s">
        <v>24</v>
      </c>
    </row>
    <row r="10" spans="1:7">
      <c r="B10" t="s">
        <v>15</v>
      </c>
      <c r="C10" t="s">
        <v>15</v>
      </c>
      <c r="D10" t="s">
        <v>18</v>
      </c>
      <c r="E10" t="s">
        <v>21</v>
      </c>
      <c r="G10" s="3"/>
    </row>
    <row r="11" spans="1:7">
      <c r="A11" t="s">
        <v>6</v>
      </c>
      <c r="B11">
        <v>300</v>
      </c>
      <c r="C11">
        <f>B11*$B$3</f>
        <v>6000</v>
      </c>
      <c r="D11">
        <f>B4*$C$11</f>
        <v>3419.9999999999995</v>
      </c>
      <c r="E11">
        <f>$B$5</f>
        <v>1750</v>
      </c>
      <c r="F11">
        <f>C11-(D11+E11)</f>
        <v>830</v>
      </c>
      <c r="G11" s="3">
        <f>B11/$B$19</f>
        <v>5.0398506255210113E-2</v>
      </c>
    </row>
    <row r="12" spans="1:7">
      <c r="A12" t="s">
        <v>7</v>
      </c>
      <c r="B12">
        <f>(B11*B2)+B11</f>
        <v>375</v>
      </c>
      <c r="C12">
        <f t="shared" ref="C12:C18" si="0">B12*$B$3</f>
        <v>7500</v>
      </c>
      <c r="D12">
        <f>B4*$C$12</f>
        <v>4275</v>
      </c>
      <c r="E12">
        <f t="shared" ref="E12:E18" si="1">$B$5</f>
        <v>1750</v>
      </c>
      <c r="F12">
        <f>C12-(D12+E12)</f>
        <v>1475</v>
      </c>
      <c r="G12" s="3">
        <f t="shared" ref="G12:G18" si="2">B12/$B$19</f>
        <v>6.2998132819012634E-2</v>
      </c>
    </row>
    <row r="13" spans="1:7">
      <c r="A13" t="s">
        <v>8</v>
      </c>
      <c r="B13" s="3">
        <f>(B12*B2)+B12</f>
        <v>468.75</v>
      </c>
      <c r="C13">
        <f t="shared" si="0"/>
        <v>9375</v>
      </c>
      <c r="D13">
        <f>B4*$C$13</f>
        <v>5343.7499999999991</v>
      </c>
      <c r="E13">
        <f t="shared" si="1"/>
        <v>1750</v>
      </c>
      <c r="F13">
        <f t="shared" ref="F13:F18" si="3">C13-(D13+E13)</f>
        <v>2281.2500000000009</v>
      </c>
      <c r="G13" s="3">
        <f t="shared" si="2"/>
        <v>7.8747666023765803E-2</v>
      </c>
    </row>
    <row r="14" spans="1:7">
      <c r="A14" t="s">
        <v>9</v>
      </c>
      <c r="B14" s="3">
        <f>(B13*B2)+B13</f>
        <v>585.9375</v>
      </c>
      <c r="C14">
        <f t="shared" si="0"/>
        <v>11718.75</v>
      </c>
      <c r="D14" s="3">
        <f>B4*$C$14</f>
        <v>6679.6874999999991</v>
      </c>
      <c r="E14">
        <f t="shared" si="1"/>
        <v>1750</v>
      </c>
      <c r="F14" s="3">
        <f t="shared" si="3"/>
        <v>3289.0625</v>
      </c>
      <c r="G14" s="3">
        <f t="shared" si="2"/>
        <v>9.8434582529707243E-2</v>
      </c>
    </row>
    <row r="15" spans="1:7">
      <c r="A15" t="s">
        <v>10</v>
      </c>
      <c r="B15" s="3">
        <f>(B14*B2)+B14</f>
        <v>732.421875</v>
      </c>
      <c r="C15" s="3">
        <f t="shared" si="0"/>
        <v>14648.4375</v>
      </c>
      <c r="D15" s="3">
        <f>B4*$C$15</f>
        <v>8349.609375</v>
      </c>
      <c r="E15">
        <f t="shared" si="1"/>
        <v>1750</v>
      </c>
      <c r="F15" s="3">
        <f t="shared" si="3"/>
        <v>4548.828125</v>
      </c>
      <c r="G15" s="3">
        <f t="shared" si="2"/>
        <v>0.12304322816213406</v>
      </c>
    </row>
    <row r="16" spans="1:7">
      <c r="A16" t="s">
        <v>11</v>
      </c>
      <c r="B16" s="3">
        <f>(B15*B2)+B15</f>
        <v>915.52734375</v>
      </c>
      <c r="C16" s="3">
        <f t="shared" si="0"/>
        <v>18310.546875</v>
      </c>
      <c r="D16" s="3">
        <f>B4*$C$16</f>
        <v>10437.01171875</v>
      </c>
      <c r="E16">
        <f t="shared" si="1"/>
        <v>1750</v>
      </c>
      <c r="F16" s="3">
        <f t="shared" si="3"/>
        <v>6123.53515625</v>
      </c>
      <c r="G16" s="3">
        <f t="shared" si="2"/>
        <v>0.15380403520266758</v>
      </c>
    </row>
    <row r="17" spans="1:7">
      <c r="A17" t="s">
        <v>12</v>
      </c>
      <c r="B17" s="3">
        <f>(B16*B2)+B16</f>
        <v>1144.4091796875</v>
      </c>
      <c r="C17" s="3">
        <f t="shared" si="0"/>
        <v>22888.18359375</v>
      </c>
      <c r="D17" s="3">
        <f>B4*$C$17</f>
        <v>13046.264648437498</v>
      </c>
      <c r="E17">
        <f t="shared" si="1"/>
        <v>1750</v>
      </c>
      <c r="F17" s="3">
        <f t="shared" si="3"/>
        <v>8091.9189453125018</v>
      </c>
      <c r="G17" s="3">
        <f t="shared" si="2"/>
        <v>0.19225504400333446</v>
      </c>
    </row>
    <row r="18" spans="1:7">
      <c r="A18" t="s">
        <v>13</v>
      </c>
      <c r="B18" s="3">
        <f>(B17*B2)+B17</f>
        <v>1430.511474609375</v>
      </c>
      <c r="C18" s="3">
        <f t="shared" si="0"/>
        <v>28610.2294921875</v>
      </c>
      <c r="D18" s="3">
        <f>B4*$C$18</f>
        <v>16307.830810546873</v>
      </c>
      <c r="E18">
        <f t="shared" si="1"/>
        <v>1750</v>
      </c>
      <c r="F18" s="3">
        <f t="shared" si="3"/>
        <v>10552.398681640625</v>
      </c>
      <c r="G18" s="3">
        <f t="shared" si="2"/>
        <v>0.24031880500416808</v>
      </c>
    </row>
    <row r="19" spans="1:7">
      <c r="A19" t="s">
        <v>23</v>
      </c>
      <c r="B19" s="3">
        <f>SUM(B11:B18)</f>
        <v>5952.557373046875</v>
      </c>
    </row>
    <row r="20" spans="1:7">
      <c r="A20" t="s">
        <v>25</v>
      </c>
      <c r="B20">
        <f>MIN(B11:B19)</f>
        <v>300</v>
      </c>
      <c r="C20" s="3">
        <f>MIN(C11:C18)</f>
        <v>6000</v>
      </c>
      <c r="D20">
        <f>MIN(D11:D18)</f>
        <v>3419.9999999999995</v>
      </c>
      <c r="E20">
        <f>MIN(E11:E18)</f>
        <v>1750</v>
      </c>
      <c r="F20" s="3">
        <f>MIN(F11:F18)</f>
        <v>830</v>
      </c>
      <c r="G20" s="3"/>
    </row>
    <row r="21" spans="1:7">
      <c r="A21" t="s">
        <v>26</v>
      </c>
      <c r="B21">
        <f>MAX(B11:B19)</f>
        <v>5952.557373046875</v>
      </c>
      <c r="C21">
        <f>MAX(C11:C18)</f>
        <v>28610.2294921875</v>
      </c>
      <c r="D21">
        <f>MAX(D11:D18)</f>
        <v>16307.830810546873</v>
      </c>
      <c r="E21">
        <f>MAX(E11:E18)</f>
        <v>1750</v>
      </c>
      <c r="F21">
        <f>MAX(F11:F18)</f>
        <v>10552.398681640625</v>
      </c>
    </row>
  </sheetData>
  <mergeCells count="2">
    <mergeCell ref="A1:G1"/>
    <mergeCell ref="A7:G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Casa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Katerine Villon</dc:creator>
  <cp:lastModifiedBy>Katerine Villon</cp:lastModifiedBy>
  <dcterms:created xsi:type="dcterms:W3CDTF">2011-01-21T19:01:58Z</dcterms:created>
  <dcterms:modified xsi:type="dcterms:W3CDTF">2011-01-21T20:24:30Z</dcterms:modified>
</cp:coreProperties>
</file>